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43" i="1"/>
  <c r="H43"/>
  <c r="G43"/>
  <c r="F43"/>
  <c r="E43"/>
  <c r="D43"/>
  <c r="C43"/>
  <c r="I42"/>
  <c r="H42"/>
  <c r="G42"/>
  <c r="F42"/>
  <c r="E42"/>
  <c r="D42"/>
  <c r="C42" s="1"/>
  <c r="I41"/>
  <c r="H41"/>
  <c r="G41"/>
  <c r="F41"/>
  <c r="E41"/>
  <c r="D41"/>
  <c r="C41" s="1"/>
  <c r="I39"/>
  <c r="H39"/>
  <c r="G39"/>
  <c r="F39"/>
  <c r="E39"/>
  <c r="D39"/>
  <c r="I38"/>
  <c r="H38"/>
  <c r="G38"/>
  <c r="F38"/>
  <c r="E38"/>
  <c r="D38"/>
  <c r="C38"/>
  <c r="I37"/>
  <c r="H37"/>
  <c r="G37"/>
  <c r="F37"/>
  <c r="E37"/>
  <c r="D37"/>
  <c r="C37" s="1"/>
  <c r="I36"/>
  <c r="H36"/>
  <c r="G36"/>
  <c r="F36"/>
  <c r="E36"/>
  <c r="D36"/>
  <c r="C36" s="1"/>
  <c r="I35"/>
  <c r="H35"/>
  <c r="G35"/>
  <c r="F35"/>
  <c r="E35"/>
  <c r="D35"/>
  <c r="I34"/>
  <c r="H34"/>
  <c r="G34"/>
  <c r="F34"/>
  <c r="E34"/>
  <c r="D34"/>
  <c r="C34"/>
  <c r="I33"/>
  <c r="H33"/>
  <c r="G33"/>
  <c r="F33"/>
  <c r="E33"/>
  <c r="D33"/>
  <c r="C33" s="1"/>
  <c r="I32"/>
  <c r="H32"/>
  <c r="H31" s="1"/>
  <c r="G32"/>
  <c r="F32"/>
  <c r="F31" s="1"/>
  <c r="E32"/>
  <c r="D32"/>
  <c r="C32" s="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G31"/>
  <c r="E31"/>
  <c r="I28"/>
  <c r="H28"/>
  <c r="G28"/>
  <c r="F28"/>
  <c r="E28"/>
  <c r="D28"/>
  <c r="C28"/>
  <c r="I27"/>
  <c r="H27"/>
  <c r="G27"/>
  <c r="F27"/>
  <c r="E27"/>
  <c r="D27"/>
  <c r="C27" s="1"/>
  <c r="I26"/>
  <c r="H26"/>
  <c r="G26"/>
  <c r="F26"/>
  <c r="E26"/>
  <c r="D26"/>
  <c r="C26" s="1"/>
  <c r="I25"/>
  <c r="H25"/>
  <c r="G25"/>
  <c r="F25"/>
  <c r="E25"/>
  <c r="D25"/>
  <c r="I24"/>
  <c r="H24"/>
  <c r="G24"/>
  <c r="F24"/>
  <c r="E24"/>
  <c r="D24"/>
  <c r="C24"/>
  <c r="I23"/>
  <c r="H23"/>
  <c r="G23"/>
  <c r="F23"/>
  <c r="E23"/>
  <c r="D23"/>
  <c r="C23" s="1"/>
  <c r="I22"/>
  <c r="H22"/>
  <c r="G22"/>
  <c r="F22"/>
  <c r="E22"/>
  <c r="D22"/>
  <c r="C22" s="1"/>
  <c r="I21"/>
  <c r="H21"/>
  <c r="G21"/>
  <c r="F21"/>
  <c r="E21"/>
  <c r="D21"/>
  <c r="I20"/>
  <c r="H20"/>
  <c r="G20"/>
  <c r="F20"/>
  <c r="E20"/>
  <c r="D20"/>
  <c r="C20"/>
  <c r="I19"/>
  <c r="H19"/>
  <c r="G19"/>
  <c r="F19"/>
  <c r="E19"/>
  <c r="D19"/>
  <c r="C19" s="1"/>
  <c r="I18"/>
  <c r="H18"/>
  <c r="G18"/>
  <c r="F18"/>
  <c r="E18"/>
  <c r="D18"/>
  <c r="C18" s="1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H17"/>
  <c r="F17"/>
  <c r="D17"/>
  <c r="I15"/>
  <c r="H15"/>
  <c r="G15"/>
  <c r="F15"/>
  <c r="E15"/>
  <c r="D15"/>
  <c r="C15" s="1"/>
  <c r="I14"/>
  <c r="H14"/>
  <c r="G14"/>
  <c r="F14"/>
  <c r="E14"/>
  <c r="D14"/>
  <c r="I13"/>
  <c r="H13"/>
  <c r="G13"/>
  <c r="F13"/>
  <c r="E13"/>
  <c r="D13"/>
  <c r="C13"/>
  <c r="I12"/>
  <c r="H12"/>
  <c r="G12"/>
  <c r="F12"/>
  <c r="E12"/>
  <c r="D12"/>
  <c r="C12" s="1"/>
  <c r="I11"/>
  <c r="H11"/>
  <c r="G11"/>
  <c r="F11"/>
  <c r="E11"/>
  <c r="D11"/>
  <c r="C11" s="1"/>
  <c r="I10"/>
  <c r="H10"/>
  <c r="G10"/>
  <c r="F10"/>
  <c r="E10"/>
  <c r="D10"/>
  <c r="AW9"/>
  <c r="AW46" s="1"/>
  <c r="AV9"/>
  <c r="AV46" s="1"/>
  <c r="AU9"/>
  <c r="AU46" s="1"/>
  <c r="AT9"/>
  <c r="AT46" s="1"/>
  <c r="AS9"/>
  <c r="AS46" s="1"/>
  <c r="AR9"/>
  <c r="AR46" s="1"/>
  <c r="AQ9"/>
  <c r="AQ46" s="1"/>
  <c r="AP9"/>
  <c r="AP46" s="1"/>
  <c r="AO9"/>
  <c r="AO46" s="1"/>
  <c r="AN9"/>
  <c r="AN46" s="1"/>
  <c r="AM9"/>
  <c r="AM46" s="1"/>
  <c r="AL9"/>
  <c r="AL46" s="1"/>
  <c r="AK9"/>
  <c r="AK46" s="1"/>
  <c r="AJ9"/>
  <c r="AJ46" s="1"/>
  <c r="AI9"/>
  <c r="AI46" s="1"/>
  <c r="AH9"/>
  <c r="AH46" s="1"/>
  <c r="AG9"/>
  <c r="AG46" s="1"/>
  <c r="AF9"/>
  <c r="AF46" s="1"/>
  <c r="AE9"/>
  <c r="AE46" s="1"/>
  <c r="AD9"/>
  <c r="AD46" s="1"/>
  <c r="AC9"/>
  <c r="AC46" s="1"/>
  <c r="AB9"/>
  <c r="AB46" s="1"/>
  <c r="AA9"/>
  <c r="AA46" s="1"/>
  <c r="Z9"/>
  <c r="Z46" s="1"/>
  <c r="Z47" s="1"/>
  <c r="Y9"/>
  <c r="Y46" s="1"/>
  <c r="X9"/>
  <c r="X46" s="1"/>
  <c r="W9"/>
  <c r="W46" s="1"/>
  <c r="V9"/>
  <c r="V46" s="1"/>
  <c r="U9"/>
  <c r="U46" s="1"/>
  <c r="T9"/>
  <c r="T46" s="1"/>
  <c r="S9"/>
  <c r="S46" s="1"/>
  <c r="R9"/>
  <c r="R46" s="1"/>
  <c r="R47" s="1"/>
  <c r="Q9"/>
  <c r="Q46" s="1"/>
  <c r="P9"/>
  <c r="P46" s="1"/>
  <c r="O9"/>
  <c r="O46" s="1"/>
  <c r="N9"/>
  <c r="N46" s="1"/>
  <c r="M9"/>
  <c r="M46" s="1"/>
  <c r="L9"/>
  <c r="L46" s="1"/>
  <c r="K9"/>
  <c r="K46" s="1"/>
  <c r="J9"/>
  <c r="J46" s="1"/>
  <c r="J47" s="1"/>
  <c r="I9"/>
  <c r="G9"/>
  <c r="E9"/>
  <c r="AU8"/>
  <c r="AT8"/>
  <c r="AS8"/>
  <c r="AR8"/>
  <c r="AQ8"/>
  <c r="AP8"/>
  <c r="AM8"/>
  <c r="AL8"/>
  <c r="AK8"/>
  <c r="AJ8"/>
  <c r="AI8"/>
  <c r="AH8"/>
  <c r="AE8"/>
  <c r="AD8"/>
  <c r="AC8"/>
  <c r="AB8"/>
  <c r="AA8"/>
  <c r="Z8"/>
  <c r="W8"/>
  <c r="V8"/>
  <c r="U8"/>
  <c r="T8"/>
  <c r="S8"/>
  <c r="R8"/>
  <c r="O8"/>
  <c r="N8"/>
  <c r="M8"/>
  <c r="L8"/>
  <c r="K8"/>
  <c r="J8"/>
  <c r="AH47" l="1"/>
  <c r="AP47"/>
  <c r="C10"/>
  <c r="C9" s="1"/>
  <c r="F9"/>
  <c r="F46" s="1"/>
  <c r="H9"/>
  <c r="H46" s="1"/>
  <c r="C14"/>
  <c r="E17"/>
  <c r="E46" s="1"/>
  <c r="G17"/>
  <c r="G46" s="1"/>
  <c r="I17"/>
  <c r="I46" s="1"/>
  <c r="C21"/>
  <c r="C17" s="1"/>
  <c r="C25"/>
  <c r="D31"/>
  <c r="C35"/>
  <c r="C31" s="1"/>
  <c r="C39"/>
  <c r="D9"/>
  <c r="D46" s="1"/>
  <c r="C46" l="1"/>
</calcChain>
</file>

<file path=xl/sharedStrings.xml><?xml version="1.0" encoding="utf-8"?>
<sst xmlns="http://schemas.openxmlformats.org/spreadsheetml/2006/main" count="114" uniqueCount="77">
  <si>
    <t>ELBLĄSKA  UCZELNIA</t>
  </si>
  <si>
    <t xml:space="preserve">PLAN STUDIÓW - PROFIL PRAKTYCZNY </t>
  </si>
  <si>
    <t>HUMANISTYCZNO-EKONOMICZNA  W  ELBLĄGU</t>
  </si>
  <si>
    <t xml:space="preserve">Kierunek: </t>
  </si>
  <si>
    <t>PEDAGOGIKA</t>
  </si>
  <si>
    <r>
      <t>Specjalność</t>
    </r>
    <r>
      <rPr>
        <b/>
        <sz val="9"/>
        <rFont val="Arial"/>
        <family val="2"/>
      </rPr>
      <t>:</t>
    </r>
  </si>
  <si>
    <t>Pedagogika rodziny z poradnictwem socjalnym</t>
  </si>
  <si>
    <t>WYDZIAŁ  ADMINISTRACJI I NAUK SPOŁECZNYCH</t>
  </si>
  <si>
    <t xml:space="preserve">Studia: </t>
  </si>
  <si>
    <t>drugiego stopnia magisterskie - niestacjonarne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</si>
  <si>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</si>
  <si>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</si>
  <si>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</si>
  <si>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</si>
  <si>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</si>
  <si>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</si>
  <si>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</si>
  <si>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</si>
  <si>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</si>
  <si>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W</t>
  </si>
  <si>
    <t>Kon</t>
  </si>
  <si>
    <t>Ć</t>
  </si>
  <si>
    <t>S</t>
  </si>
  <si>
    <t>Zaj. Pr.</t>
  </si>
  <si>
    <t>Samokształcenie</t>
  </si>
  <si>
    <t xml:space="preserve"> E-Zoc-Zal</t>
  </si>
  <si>
    <t>ECTS</t>
  </si>
  <si>
    <t>A</t>
  </si>
  <si>
    <t>Moduł społeczno-humanistyczny</t>
  </si>
  <si>
    <t>świadomość kulturowa i historyczna wspólczesnego człowieka</t>
  </si>
  <si>
    <t>E</t>
  </si>
  <si>
    <t>socjokulturowe podstawy wychowania</t>
  </si>
  <si>
    <t>psychospołeczne podstawy rozwoju i wychowania</t>
  </si>
  <si>
    <t>filozofia z elemntami etyki zawodu</t>
  </si>
  <si>
    <t xml:space="preserve">zagadnienia akulturacji </t>
  </si>
  <si>
    <t>Zoc</t>
  </si>
  <si>
    <t>metodologia badań społecznych i humanistycznych</t>
  </si>
  <si>
    <t>E/zoc</t>
  </si>
  <si>
    <t>B</t>
  </si>
  <si>
    <t>moduł ogólnopedagogiczny</t>
  </si>
  <si>
    <t>andragogika</t>
  </si>
  <si>
    <t>pedagogika ogólna</t>
  </si>
  <si>
    <t>E/Zoc</t>
  </si>
  <si>
    <t>pedagogika porównawcza</t>
  </si>
  <si>
    <t>animacja rozwoju osobistego</t>
  </si>
  <si>
    <t>aktualne problemy teorii kształcenia</t>
  </si>
  <si>
    <t>aktualne problemy teorii wychowania</t>
  </si>
  <si>
    <t xml:space="preserve">pedeutologia </t>
  </si>
  <si>
    <t>Instytucjonalny wymiar opieki, wychowania i kultury</t>
  </si>
  <si>
    <t>język obcy</t>
  </si>
  <si>
    <t xml:space="preserve">współczesne problemy pedagogiki społecznej </t>
  </si>
  <si>
    <t>zal</t>
  </si>
  <si>
    <t>praktyka pedagogiczna 3X100 h (sem II, III, IV)</t>
  </si>
  <si>
    <t>zoc</t>
  </si>
  <si>
    <t>C</t>
  </si>
  <si>
    <t>moduł specjalnościowy</t>
  </si>
  <si>
    <t>systemowa teoria rodziny</t>
  </si>
  <si>
    <t xml:space="preserve">poradnictwo rodzinne i socjalne </t>
  </si>
  <si>
    <t>rodziny dysfunkcjonalne</t>
  </si>
  <si>
    <t>warsztat umiejętności wychowawczych</t>
  </si>
  <si>
    <t>profilaktyka społeczna</t>
  </si>
  <si>
    <t>dysharmonia rozwoju dziecka - diagnoza, profilaktyka, terapia</t>
  </si>
  <si>
    <t>elementy socjoterapii</t>
  </si>
  <si>
    <t>rozwiązywanie konfliktów</t>
  </si>
  <si>
    <t xml:space="preserve">praca socjalna z rodziną w kryzysie </t>
  </si>
  <si>
    <t xml:space="preserve">zagadnienia polityki społecznej </t>
  </si>
  <si>
    <t xml:space="preserve">seminarium </t>
  </si>
  <si>
    <t>RAZEM    A+B+C6</t>
  </si>
  <si>
    <t>Liczba godzin w semestrze</t>
  </si>
  <si>
    <t>Obowiązuje od dnia</t>
  </si>
  <si>
    <t>1.10.2019</t>
  </si>
  <si>
    <t>……………………………….</t>
  </si>
  <si>
    <t xml:space="preserve">  Senat EUH-E  w Elblągu</t>
  </si>
  <si>
    <t xml:space="preserve">  w dniu</t>
  </si>
  <si>
    <t>28.09.2019</t>
  </si>
  <si>
    <t xml:space="preserve">Dziekan </t>
  </si>
  <si>
    <t>REKTOR</t>
  </si>
</sst>
</file>

<file path=xl/styles.xml><?xml version="1.0" encoding="utf-8"?>
<styleSheet xmlns="http://schemas.openxmlformats.org/spreadsheetml/2006/main">
  <numFmts count="1">
    <numFmt numFmtId="164" formatCode="0.0%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color rgb="FF0070C0"/>
      <name val="Arial"/>
      <family val="2"/>
    </font>
    <font>
      <i/>
      <sz val="11"/>
      <name val="Arial"/>
      <family val="2"/>
    </font>
    <font>
      <b/>
      <sz val="8"/>
      <color rgb="FFFF0000"/>
      <name val="Arial"/>
      <family val="2"/>
    </font>
    <font>
      <sz val="9"/>
      <color indexed="9"/>
      <name val="Arial"/>
      <family val="2"/>
    </font>
    <font>
      <b/>
      <sz val="11"/>
      <color rgb="FFFF0000"/>
      <name val="Arial"/>
      <family val="2"/>
      <charset val="238"/>
    </font>
    <font>
      <sz val="8"/>
      <color indexed="9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i/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Alignment="1">
      <alignment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Continuous"/>
    </xf>
    <xf numFmtId="0" fontId="9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/>
    <xf numFmtId="0" fontId="10" fillId="0" borderId="0" xfId="0" applyFont="1" applyAlignment="1">
      <alignment horizontal="center"/>
    </xf>
    <xf numFmtId="0" fontId="5" fillId="0" borderId="0" xfId="0" applyFont="1"/>
    <xf numFmtId="0" fontId="10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0" borderId="5" xfId="0" applyFont="1" applyBorder="1" applyAlignment="1"/>
    <xf numFmtId="0" fontId="10" fillId="0" borderId="5" xfId="0" applyFont="1" applyFill="1" applyBorder="1" applyAlignment="1"/>
    <xf numFmtId="0" fontId="10" fillId="0" borderId="7" xfId="0" applyFont="1" applyFill="1" applyBorder="1" applyAlignment="1"/>
    <xf numFmtId="0" fontId="12" fillId="0" borderId="0" xfId="0" applyFont="1" applyFill="1" applyBorder="1" applyAlignment="1"/>
    <xf numFmtId="0" fontId="11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1" fillId="2" borderId="10" xfId="0" applyFont="1" applyFill="1" applyBorder="1" applyAlignment="1">
      <alignment horizontal="center"/>
    </xf>
    <xf numFmtId="0" fontId="11" fillId="0" borderId="6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1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textRotation="90"/>
    </xf>
    <xf numFmtId="0" fontId="11" fillId="0" borderId="16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textRotation="90"/>
    </xf>
    <xf numFmtId="0" fontId="14" fillId="3" borderId="18" xfId="0" applyFont="1" applyFill="1" applyBorder="1" applyAlignment="1">
      <alignment horizontal="center" vertical="center" textRotation="90"/>
    </xf>
    <xf numFmtId="0" fontId="11" fillId="4" borderId="19" xfId="0" applyFont="1" applyFill="1" applyBorder="1" applyAlignment="1">
      <alignment horizontal="center" vertical="center" textRotation="90"/>
    </xf>
    <xf numFmtId="0" fontId="11" fillId="4" borderId="20" xfId="0" applyFont="1" applyFill="1" applyBorder="1" applyAlignment="1">
      <alignment horizontal="center" vertical="center" textRotation="90"/>
    </xf>
    <xf numFmtId="0" fontId="11" fillId="4" borderId="21" xfId="0" applyFont="1" applyFill="1" applyBorder="1" applyAlignment="1">
      <alignment horizontal="center" vertical="center" textRotation="90"/>
    </xf>
    <xf numFmtId="0" fontId="11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0" fillId="0" borderId="34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0" fontId="10" fillId="0" borderId="35" xfId="0" applyFont="1" applyBorder="1" applyAlignment="1"/>
    <xf numFmtId="0" fontId="16" fillId="6" borderId="1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7" fillId="0" borderId="37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9" fillId="0" borderId="0" xfId="0" applyFont="1" applyAlignment="1">
      <alignment horizontal="right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20" fillId="0" borderId="17" xfId="1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Border="1" applyAlignment="1"/>
    <xf numFmtId="0" fontId="21" fillId="0" borderId="0" xfId="0" applyFont="1" applyFill="1" applyBorder="1" applyAlignment="1"/>
    <xf numFmtId="0" fontId="10" fillId="0" borderId="35" xfId="0" applyFont="1" applyFill="1" applyBorder="1" applyAlignment="1"/>
    <xf numFmtId="0" fontId="22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/>
    <xf numFmtId="0" fontId="23" fillId="0" borderId="0" xfId="0" applyFont="1" applyFill="1" applyBorder="1" applyAlignment="1"/>
    <xf numFmtId="0" fontId="11" fillId="0" borderId="0" xfId="0" applyFont="1" applyAlignment="1"/>
    <xf numFmtId="0" fontId="23" fillId="0" borderId="0" xfId="0" applyFont="1" applyBorder="1" applyAlignment="1"/>
    <xf numFmtId="0" fontId="23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left" wrapText="1"/>
    </xf>
    <xf numFmtId="0" fontId="2" fillId="0" borderId="4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4" fillId="4" borderId="23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Fill="1" applyBorder="1" applyAlignment="1"/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left" vertical="center" wrapText="1"/>
    </xf>
    <xf numFmtId="0" fontId="24" fillId="3" borderId="17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left"/>
    </xf>
    <xf numFmtId="0" fontId="24" fillId="5" borderId="39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left"/>
    </xf>
    <xf numFmtId="0" fontId="26" fillId="5" borderId="30" xfId="0" applyFont="1" applyFill="1" applyBorder="1" applyAlignment="1">
      <alignment horizontal="center"/>
    </xf>
    <xf numFmtId="0" fontId="25" fillId="0" borderId="31" xfId="0" applyFont="1" applyBorder="1" applyAlignment="1">
      <alignment horizontal="left" vertical="center" wrapText="1"/>
    </xf>
    <xf numFmtId="0" fontId="26" fillId="3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4" fillId="0" borderId="0" xfId="0" applyFont="1" applyFill="1" applyBorder="1" applyAlignment="1"/>
    <xf numFmtId="0" fontId="26" fillId="0" borderId="0" xfId="0" applyFont="1" applyFill="1" applyBorder="1" applyAlignment="1"/>
    <xf numFmtId="0" fontId="28" fillId="0" borderId="0" xfId="0" applyFont="1" applyFill="1" applyBorder="1" applyAlignment="1"/>
    <xf numFmtId="0" fontId="26" fillId="0" borderId="35" xfId="0" applyFont="1" applyBorder="1" applyAlignment="1"/>
    <xf numFmtId="0" fontId="24" fillId="2" borderId="40" xfId="0" applyFont="1" applyFill="1" applyBorder="1" applyAlignment="1">
      <alignment horizontal="center"/>
    </xf>
    <xf numFmtId="0" fontId="27" fillId="2" borderId="41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/>
    </xf>
    <xf numFmtId="0" fontId="25" fillId="0" borderId="29" xfId="0" applyFont="1" applyBorder="1" applyAlignment="1">
      <alignment horizontal="justify"/>
    </xf>
    <xf numFmtId="0" fontId="26" fillId="4" borderId="8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wrapText="1"/>
    </xf>
    <xf numFmtId="0" fontId="25" fillId="0" borderId="29" xfId="0" applyFont="1" applyBorder="1"/>
    <xf numFmtId="0" fontId="25" fillId="0" borderId="35" xfId="0" applyFont="1" applyBorder="1" applyAlignment="1">
      <alignment horizontal="left"/>
    </xf>
    <xf numFmtId="0" fontId="25" fillId="0" borderId="29" xfId="0" applyFont="1" applyBorder="1" applyAlignment="1">
      <alignment horizontal="left"/>
    </xf>
    <xf numFmtId="0" fontId="26" fillId="0" borderId="3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9" fontId="29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/>
    </xf>
    <xf numFmtId="0" fontId="27" fillId="2" borderId="44" xfId="0" applyFont="1" applyFill="1" applyBorder="1" applyAlignment="1">
      <alignment horizontal="center" vertical="center" wrapText="1"/>
    </xf>
    <xf numFmtId="3" fontId="24" fillId="3" borderId="45" xfId="0" applyNumberFormat="1" applyFont="1" applyFill="1" applyBorder="1" applyAlignment="1">
      <alignment horizontal="center" vertical="center"/>
    </xf>
    <xf numFmtId="3" fontId="24" fillId="7" borderId="46" xfId="0" applyNumberFormat="1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4" borderId="46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2"/>
  <sheetViews>
    <sheetView showGridLines="0" tabSelected="1" workbookViewId="0">
      <selection activeCell="B14" sqref="B14"/>
    </sheetView>
  </sheetViews>
  <sheetFormatPr defaultRowHeight="14.25"/>
  <cols>
    <col min="1" max="1" width="3.28515625" style="150" customWidth="1"/>
    <col min="2" max="2" width="47.28515625" style="151" customWidth="1"/>
    <col min="3" max="3" width="5.85546875" style="13" customWidth="1"/>
    <col min="4" max="9" width="3.85546875" style="152" customWidth="1"/>
    <col min="10" max="14" width="3.28515625" style="11" customWidth="1"/>
    <col min="15" max="15" width="2.28515625" style="11" customWidth="1"/>
    <col min="16" max="16" width="2.5703125" style="11" customWidth="1"/>
    <col min="17" max="17" width="2.85546875" style="11" customWidth="1"/>
    <col min="18" max="23" width="3.28515625" style="11" customWidth="1"/>
    <col min="24" max="24" width="2.5703125" style="11" customWidth="1"/>
    <col min="25" max="25" width="3.140625" style="11" customWidth="1"/>
    <col min="26" max="28" width="3.28515625" style="11" customWidth="1"/>
    <col min="29" max="29" width="2.85546875" style="11" customWidth="1"/>
    <col min="30" max="31" width="3.28515625" style="11" customWidth="1"/>
    <col min="32" max="32" width="2.5703125" style="11" customWidth="1"/>
    <col min="33" max="39" width="3.28515625" style="11" customWidth="1"/>
    <col min="40" max="41" width="2.85546875" style="11" customWidth="1"/>
    <col min="42" max="49" width="3.5703125" style="11" hidden="1" customWidth="1"/>
    <col min="50" max="256" width="9.140625" style="11"/>
    <col min="257" max="257" width="3.28515625" style="11" customWidth="1"/>
    <col min="258" max="258" width="47.28515625" style="11" customWidth="1"/>
    <col min="259" max="259" width="5.85546875" style="11" customWidth="1"/>
    <col min="260" max="265" width="3.85546875" style="11" customWidth="1"/>
    <col min="266" max="270" width="3.28515625" style="11" customWidth="1"/>
    <col min="271" max="271" width="2.28515625" style="11" customWidth="1"/>
    <col min="272" max="272" width="2.5703125" style="11" customWidth="1"/>
    <col min="273" max="273" width="2.85546875" style="11" customWidth="1"/>
    <col min="274" max="279" width="3.28515625" style="11" customWidth="1"/>
    <col min="280" max="280" width="2.5703125" style="11" customWidth="1"/>
    <col min="281" max="281" width="3.140625" style="11" customWidth="1"/>
    <col min="282" max="284" width="3.28515625" style="11" customWidth="1"/>
    <col min="285" max="285" width="2.85546875" style="11" customWidth="1"/>
    <col min="286" max="287" width="3.28515625" style="11" customWidth="1"/>
    <col min="288" max="288" width="2.5703125" style="11" customWidth="1"/>
    <col min="289" max="295" width="3.28515625" style="11" customWidth="1"/>
    <col min="296" max="297" width="2.85546875" style="11" customWidth="1"/>
    <col min="298" max="305" width="0" style="11" hidden="1" customWidth="1"/>
    <col min="306" max="512" width="9.140625" style="11"/>
    <col min="513" max="513" width="3.28515625" style="11" customWidth="1"/>
    <col min="514" max="514" width="47.28515625" style="11" customWidth="1"/>
    <col min="515" max="515" width="5.85546875" style="11" customWidth="1"/>
    <col min="516" max="521" width="3.85546875" style="11" customWidth="1"/>
    <col min="522" max="526" width="3.28515625" style="11" customWidth="1"/>
    <col min="527" max="527" width="2.28515625" style="11" customWidth="1"/>
    <col min="528" max="528" width="2.5703125" style="11" customWidth="1"/>
    <col min="529" max="529" width="2.85546875" style="11" customWidth="1"/>
    <col min="530" max="535" width="3.28515625" style="11" customWidth="1"/>
    <col min="536" max="536" width="2.5703125" style="11" customWidth="1"/>
    <col min="537" max="537" width="3.140625" style="11" customWidth="1"/>
    <col min="538" max="540" width="3.28515625" style="11" customWidth="1"/>
    <col min="541" max="541" width="2.85546875" style="11" customWidth="1"/>
    <col min="542" max="543" width="3.28515625" style="11" customWidth="1"/>
    <col min="544" max="544" width="2.5703125" style="11" customWidth="1"/>
    <col min="545" max="551" width="3.28515625" style="11" customWidth="1"/>
    <col min="552" max="553" width="2.85546875" style="11" customWidth="1"/>
    <col min="554" max="561" width="0" style="11" hidden="1" customWidth="1"/>
    <col min="562" max="768" width="9.140625" style="11"/>
    <col min="769" max="769" width="3.28515625" style="11" customWidth="1"/>
    <col min="770" max="770" width="47.28515625" style="11" customWidth="1"/>
    <col min="771" max="771" width="5.85546875" style="11" customWidth="1"/>
    <col min="772" max="777" width="3.85546875" style="11" customWidth="1"/>
    <col min="778" max="782" width="3.28515625" style="11" customWidth="1"/>
    <col min="783" max="783" width="2.28515625" style="11" customWidth="1"/>
    <col min="784" max="784" width="2.5703125" style="11" customWidth="1"/>
    <col min="785" max="785" width="2.85546875" style="11" customWidth="1"/>
    <col min="786" max="791" width="3.28515625" style="11" customWidth="1"/>
    <col min="792" max="792" width="2.5703125" style="11" customWidth="1"/>
    <col min="793" max="793" width="3.140625" style="11" customWidth="1"/>
    <col min="794" max="796" width="3.28515625" style="11" customWidth="1"/>
    <col min="797" max="797" width="2.85546875" style="11" customWidth="1"/>
    <col min="798" max="799" width="3.28515625" style="11" customWidth="1"/>
    <col min="800" max="800" width="2.5703125" style="11" customWidth="1"/>
    <col min="801" max="807" width="3.28515625" style="11" customWidth="1"/>
    <col min="808" max="809" width="2.85546875" style="11" customWidth="1"/>
    <col min="810" max="817" width="0" style="11" hidden="1" customWidth="1"/>
    <col min="818" max="1024" width="9.140625" style="11"/>
    <col min="1025" max="1025" width="3.28515625" style="11" customWidth="1"/>
    <col min="1026" max="1026" width="47.28515625" style="11" customWidth="1"/>
    <col min="1027" max="1027" width="5.85546875" style="11" customWidth="1"/>
    <col min="1028" max="1033" width="3.85546875" style="11" customWidth="1"/>
    <col min="1034" max="1038" width="3.28515625" style="11" customWidth="1"/>
    <col min="1039" max="1039" width="2.28515625" style="11" customWidth="1"/>
    <col min="1040" max="1040" width="2.5703125" style="11" customWidth="1"/>
    <col min="1041" max="1041" width="2.85546875" style="11" customWidth="1"/>
    <col min="1042" max="1047" width="3.28515625" style="11" customWidth="1"/>
    <col min="1048" max="1048" width="2.5703125" style="11" customWidth="1"/>
    <col min="1049" max="1049" width="3.140625" style="11" customWidth="1"/>
    <col min="1050" max="1052" width="3.28515625" style="11" customWidth="1"/>
    <col min="1053" max="1053" width="2.85546875" style="11" customWidth="1"/>
    <col min="1054" max="1055" width="3.28515625" style="11" customWidth="1"/>
    <col min="1056" max="1056" width="2.5703125" style="11" customWidth="1"/>
    <col min="1057" max="1063" width="3.28515625" style="11" customWidth="1"/>
    <col min="1064" max="1065" width="2.85546875" style="11" customWidth="1"/>
    <col min="1066" max="1073" width="0" style="11" hidden="1" customWidth="1"/>
    <col min="1074" max="1280" width="9.140625" style="11"/>
    <col min="1281" max="1281" width="3.28515625" style="11" customWidth="1"/>
    <col min="1282" max="1282" width="47.28515625" style="11" customWidth="1"/>
    <col min="1283" max="1283" width="5.85546875" style="11" customWidth="1"/>
    <col min="1284" max="1289" width="3.85546875" style="11" customWidth="1"/>
    <col min="1290" max="1294" width="3.28515625" style="11" customWidth="1"/>
    <col min="1295" max="1295" width="2.28515625" style="11" customWidth="1"/>
    <col min="1296" max="1296" width="2.5703125" style="11" customWidth="1"/>
    <col min="1297" max="1297" width="2.85546875" style="11" customWidth="1"/>
    <col min="1298" max="1303" width="3.28515625" style="11" customWidth="1"/>
    <col min="1304" max="1304" width="2.5703125" style="11" customWidth="1"/>
    <col min="1305" max="1305" width="3.140625" style="11" customWidth="1"/>
    <col min="1306" max="1308" width="3.28515625" style="11" customWidth="1"/>
    <col min="1309" max="1309" width="2.85546875" style="11" customWidth="1"/>
    <col min="1310" max="1311" width="3.28515625" style="11" customWidth="1"/>
    <col min="1312" max="1312" width="2.5703125" style="11" customWidth="1"/>
    <col min="1313" max="1319" width="3.28515625" style="11" customWidth="1"/>
    <col min="1320" max="1321" width="2.85546875" style="11" customWidth="1"/>
    <col min="1322" max="1329" width="0" style="11" hidden="1" customWidth="1"/>
    <col min="1330" max="1536" width="9.140625" style="11"/>
    <col min="1537" max="1537" width="3.28515625" style="11" customWidth="1"/>
    <col min="1538" max="1538" width="47.28515625" style="11" customWidth="1"/>
    <col min="1539" max="1539" width="5.85546875" style="11" customWidth="1"/>
    <col min="1540" max="1545" width="3.85546875" style="11" customWidth="1"/>
    <col min="1546" max="1550" width="3.28515625" style="11" customWidth="1"/>
    <col min="1551" max="1551" width="2.28515625" style="11" customWidth="1"/>
    <col min="1552" max="1552" width="2.5703125" style="11" customWidth="1"/>
    <col min="1553" max="1553" width="2.85546875" style="11" customWidth="1"/>
    <col min="1554" max="1559" width="3.28515625" style="11" customWidth="1"/>
    <col min="1560" max="1560" width="2.5703125" style="11" customWidth="1"/>
    <col min="1561" max="1561" width="3.140625" style="11" customWidth="1"/>
    <col min="1562" max="1564" width="3.28515625" style="11" customWidth="1"/>
    <col min="1565" max="1565" width="2.85546875" style="11" customWidth="1"/>
    <col min="1566" max="1567" width="3.28515625" style="11" customWidth="1"/>
    <col min="1568" max="1568" width="2.5703125" style="11" customWidth="1"/>
    <col min="1569" max="1575" width="3.28515625" style="11" customWidth="1"/>
    <col min="1576" max="1577" width="2.85546875" style="11" customWidth="1"/>
    <col min="1578" max="1585" width="0" style="11" hidden="1" customWidth="1"/>
    <col min="1586" max="1792" width="9.140625" style="11"/>
    <col min="1793" max="1793" width="3.28515625" style="11" customWidth="1"/>
    <col min="1794" max="1794" width="47.28515625" style="11" customWidth="1"/>
    <col min="1795" max="1795" width="5.85546875" style="11" customWidth="1"/>
    <col min="1796" max="1801" width="3.85546875" style="11" customWidth="1"/>
    <col min="1802" max="1806" width="3.28515625" style="11" customWidth="1"/>
    <col min="1807" max="1807" width="2.28515625" style="11" customWidth="1"/>
    <col min="1808" max="1808" width="2.5703125" style="11" customWidth="1"/>
    <col min="1809" max="1809" width="2.85546875" style="11" customWidth="1"/>
    <col min="1810" max="1815" width="3.28515625" style="11" customWidth="1"/>
    <col min="1816" max="1816" width="2.5703125" style="11" customWidth="1"/>
    <col min="1817" max="1817" width="3.140625" style="11" customWidth="1"/>
    <col min="1818" max="1820" width="3.28515625" style="11" customWidth="1"/>
    <col min="1821" max="1821" width="2.85546875" style="11" customWidth="1"/>
    <col min="1822" max="1823" width="3.28515625" style="11" customWidth="1"/>
    <col min="1824" max="1824" width="2.5703125" style="11" customWidth="1"/>
    <col min="1825" max="1831" width="3.28515625" style="11" customWidth="1"/>
    <col min="1832" max="1833" width="2.85546875" style="11" customWidth="1"/>
    <col min="1834" max="1841" width="0" style="11" hidden="1" customWidth="1"/>
    <col min="1842" max="2048" width="9.140625" style="11"/>
    <col min="2049" max="2049" width="3.28515625" style="11" customWidth="1"/>
    <col min="2050" max="2050" width="47.28515625" style="11" customWidth="1"/>
    <col min="2051" max="2051" width="5.85546875" style="11" customWidth="1"/>
    <col min="2052" max="2057" width="3.85546875" style="11" customWidth="1"/>
    <col min="2058" max="2062" width="3.28515625" style="11" customWidth="1"/>
    <col min="2063" max="2063" width="2.28515625" style="11" customWidth="1"/>
    <col min="2064" max="2064" width="2.5703125" style="11" customWidth="1"/>
    <col min="2065" max="2065" width="2.85546875" style="11" customWidth="1"/>
    <col min="2066" max="2071" width="3.28515625" style="11" customWidth="1"/>
    <col min="2072" max="2072" width="2.5703125" style="11" customWidth="1"/>
    <col min="2073" max="2073" width="3.140625" style="11" customWidth="1"/>
    <col min="2074" max="2076" width="3.28515625" style="11" customWidth="1"/>
    <col min="2077" max="2077" width="2.85546875" style="11" customWidth="1"/>
    <col min="2078" max="2079" width="3.28515625" style="11" customWidth="1"/>
    <col min="2080" max="2080" width="2.5703125" style="11" customWidth="1"/>
    <col min="2081" max="2087" width="3.28515625" style="11" customWidth="1"/>
    <col min="2088" max="2089" width="2.85546875" style="11" customWidth="1"/>
    <col min="2090" max="2097" width="0" style="11" hidden="1" customWidth="1"/>
    <col min="2098" max="2304" width="9.140625" style="11"/>
    <col min="2305" max="2305" width="3.28515625" style="11" customWidth="1"/>
    <col min="2306" max="2306" width="47.28515625" style="11" customWidth="1"/>
    <col min="2307" max="2307" width="5.85546875" style="11" customWidth="1"/>
    <col min="2308" max="2313" width="3.85546875" style="11" customWidth="1"/>
    <col min="2314" max="2318" width="3.28515625" style="11" customWidth="1"/>
    <col min="2319" max="2319" width="2.28515625" style="11" customWidth="1"/>
    <col min="2320" max="2320" width="2.5703125" style="11" customWidth="1"/>
    <col min="2321" max="2321" width="2.85546875" style="11" customWidth="1"/>
    <col min="2322" max="2327" width="3.28515625" style="11" customWidth="1"/>
    <col min="2328" max="2328" width="2.5703125" style="11" customWidth="1"/>
    <col min="2329" max="2329" width="3.140625" style="11" customWidth="1"/>
    <col min="2330" max="2332" width="3.28515625" style="11" customWidth="1"/>
    <col min="2333" max="2333" width="2.85546875" style="11" customWidth="1"/>
    <col min="2334" max="2335" width="3.28515625" style="11" customWidth="1"/>
    <col min="2336" max="2336" width="2.5703125" style="11" customWidth="1"/>
    <col min="2337" max="2343" width="3.28515625" style="11" customWidth="1"/>
    <col min="2344" max="2345" width="2.85546875" style="11" customWidth="1"/>
    <col min="2346" max="2353" width="0" style="11" hidden="1" customWidth="1"/>
    <col min="2354" max="2560" width="9.140625" style="11"/>
    <col min="2561" max="2561" width="3.28515625" style="11" customWidth="1"/>
    <col min="2562" max="2562" width="47.28515625" style="11" customWidth="1"/>
    <col min="2563" max="2563" width="5.85546875" style="11" customWidth="1"/>
    <col min="2564" max="2569" width="3.85546875" style="11" customWidth="1"/>
    <col min="2570" max="2574" width="3.28515625" style="11" customWidth="1"/>
    <col min="2575" max="2575" width="2.28515625" style="11" customWidth="1"/>
    <col min="2576" max="2576" width="2.5703125" style="11" customWidth="1"/>
    <col min="2577" max="2577" width="2.85546875" style="11" customWidth="1"/>
    <col min="2578" max="2583" width="3.28515625" style="11" customWidth="1"/>
    <col min="2584" max="2584" width="2.5703125" style="11" customWidth="1"/>
    <col min="2585" max="2585" width="3.140625" style="11" customWidth="1"/>
    <col min="2586" max="2588" width="3.28515625" style="11" customWidth="1"/>
    <col min="2589" max="2589" width="2.85546875" style="11" customWidth="1"/>
    <col min="2590" max="2591" width="3.28515625" style="11" customWidth="1"/>
    <col min="2592" max="2592" width="2.5703125" style="11" customWidth="1"/>
    <col min="2593" max="2599" width="3.28515625" style="11" customWidth="1"/>
    <col min="2600" max="2601" width="2.85546875" style="11" customWidth="1"/>
    <col min="2602" max="2609" width="0" style="11" hidden="1" customWidth="1"/>
    <col min="2610" max="2816" width="9.140625" style="11"/>
    <col min="2817" max="2817" width="3.28515625" style="11" customWidth="1"/>
    <col min="2818" max="2818" width="47.28515625" style="11" customWidth="1"/>
    <col min="2819" max="2819" width="5.85546875" style="11" customWidth="1"/>
    <col min="2820" max="2825" width="3.85546875" style="11" customWidth="1"/>
    <col min="2826" max="2830" width="3.28515625" style="11" customWidth="1"/>
    <col min="2831" max="2831" width="2.28515625" style="11" customWidth="1"/>
    <col min="2832" max="2832" width="2.5703125" style="11" customWidth="1"/>
    <col min="2833" max="2833" width="2.85546875" style="11" customWidth="1"/>
    <col min="2834" max="2839" width="3.28515625" style="11" customWidth="1"/>
    <col min="2840" max="2840" width="2.5703125" style="11" customWidth="1"/>
    <col min="2841" max="2841" width="3.140625" style="11" customWidth="1"/>
    <col min="2842" max="2844" width="3.28515625" style="11" customWidth="1"/>
    <col min="2845" max="2845" width="2.85546875" style="11" customWidth="1"/>
    <col min="2846" max="2847" width="3.28515625" style="11" customWidth="1"/>
    <col min="2848" max="2848" width="2.5703125" style="11" customWidth="1"/>
    <col min="2849" max="2855" width="3.28515625" style="11" customWidth="1"/>
    <col min="2856" max="2857" width="2.85546875" style="11" customWidth="1"/>
    <col min="2858" max="2865" width="0" style="11" hidden="1" customWidth="1"/>
    <col min="2866" max="3072" width="9.140625" style="11"/>
    <col min="3073" max="3073" width="3.28515625" style="11" customWidth="1"/>
    <col min="3074" max="3074" width="47.28515625" style="11" customWidth="1"/>
    <col min="3075" max="3075" width="5.85546875" style="11" customWidth="1"/>
    <col min="3076" max="3081" width="3.85546875" style="11" customWidth="1"/>
    <col min="3082" max="3086" width="3.28515625" style="11" customWidth="1"/>
    <col min="3087" max="3087" width="2.28515625" style="11" customWidth="1"/>
    <col min="3088" max="3088" width="2.5703125" style="11" customWidth="1"/>
    <col min="3089" max="3089" width="2.85546875" style="11" customWidth="1"/>
    <col min="3090" max="3095" width="3.28515625" style="11" customWidth="1"/>
    <col min="3096" max="3096" width="2.5703125" style="11" customWidth="1"/>
    <col min="3097" max="3097" width="3.140625" style="11" customWidth="1"/>
    <col min="3098" max="3100" width="3.28515625" style="11" customWidth="1"/>
    <col min="3101" max="3101" width="2.85546875" style="11" customWidth="1"/>
    <col min="3102" max="3103" width="3.28515625" style="11" customWidth="1"/>
    <col min="3104" max="3104" width="2.5703125" style="11" customWidth="1"/>
    <col min="3105" max="3111" width="3.28515625" style="11" customWidth="1"/>
    <col min="3112" max="3113" width="2.85546875" style="11" customWidth="1"/>
    <col min="3114" max="3121" width="0" style="11" hidden="1" customWidth="1"/>
    <col min="3122" max="3328" width="9.140625" style="11"/>
    <col min="3329" max="3329" width="3.28515625" style="11" customWidth="1"/>
    <col min="3330" max="3330" width="47.28515625" style="11" customWidth="1"/>
    <col min="3331" max="3331" width="5.85546875" style="11" customWidth="1"/>
    <col min="3332" max="3337" width="3.85546875" style="11" customWidth="1"/>
    <col min="3338" max="3342" width="3.28515625" style="11" customWidth="1"/>
    <col min="3343" max="3343" width="2.28515625" style="11" customWidth="1"/>
    <col min="3344" max="3344" width="2.5703125" style="11" customWidth="1"/>
    <col min="3345" max="3345" width="2.85546875" style="11" customWidth="1"/>
    <col min="3346" max="3351" width="3.28515625" style="11" customWidth="1"/>
    <col min="3352" max="3352" width="2.5703125" style="11" customWidth="1"/>
    <col min="3353" max="3353" width="3.140625" style="11" customWidth="1"/>
    <col min="3354" max="3356" width="3.28515625" style="11" customWidth="1"/>
    <col min="3357" max="3357" width="2.85546875" style="11" customWidth="1"/>
    <col min="3358" max="3359" width="3.28515625" style="11" customWidth="1"/>
    <col min="3360" max="3360" width="2.5703125" style="11" customWidth="1"/>
    <col min="3361" max="3367" width="3.28515625" style="11" customWidth="1"/>
    <col min="3368" max="3369" width="2.85546875" style="11" customWidth="1"/>
    <col min="3370" max="3377" width="0" style="11" hidden="1" customWidth="1"/>
    <col min="3378" max="3584" width="9.140625" style="11"/>
    <col min="3585" max="3585" width="3.28515625" style="11" customWidth="1"/>
    <col min="3586" max="3586" width="47.28515625" style="11" customWidth="1"/>
    <col min="3587" max="3587" width="5.85546875" style="11" customWidth="1"/>
    <col min="3588" max="3593" width="3.85546875" style="11" customWidth="1"/>
    <col min="3594" max="3598" width="3.28515625" style="11" customWidth="1"/>
    <col min="3599" max="3599" width="2.28515625" style="11" customWidth="1"/>
    <col min="3600" max="3600" width="2.5703125" style="11" customWidth="1"/>
    <col min="3601" max="3601" width="2.85546875" style="11" customWidth="1"/>
    <col min="3602" max="3607" width="3.28515625" style="11" customWidth="1"/>
    <col min="3608" max="3608" width="2.5703125" style="11" customWidth="1"/>
    <col min="3609" max="3609" width="3.140625" style="11" customWidth="1"/>
    <col min="3610" max="3612" width="3.28515625" style="11" customWidth="1"/>
    <col min="3613" max="3613" width="2.85546875" style="11" customWidth="1"/>
    <col min="3614" max="3615" width="3.28515625" style="11" customWidth="1"/>
    <col min="3616" max="3616" width="2.5703125" style="11" customWidth="1"/>
    <col min="3617" max="3623" width="3.28515625" style="11" customWidth="1"/>
    <col min="3624" max="3625" width="2.85546875" style="11" customWidth="1"/>
    <col min="3626" max="3633" width="0" style="11" hidden="1" customWidth="1"/>
    <col min="3634" max="3840" width="9.140625" style="11"/>
    <col min="3841" max="3841" width="3.28515625" style="11" customWidth="1"/>
    <col min="3842" max="3842" width="47.28515625" style="11" customWidth="1"/>
    <col min="3843" max="3843" width="5.85546875" style="11" customWidth="1"/>
    <col min="3844" max="3849" width="3.85546875" style="11" customWidth="1"/>
    <col min="3850" max="3854" width="3.28515625" style="11" customWidth="1"/>
    <col min="3855" max="3855" width="2.28515625" style="11" customWidth="1"/>
    <col min="3856" max="3856" width="2.5703125" style="11" customWidth="1"/>
    <col min="3857" max="3857" width="2.85546875" style="11" customWidth="1"/>
    <col min="3858" max="3863" width="3.28515625" style="11" customWidth="1"/>
    <col min="3864" max="3864" width="2.5703125" style="11" customWidth="1"/>
    <col min="3865" max="3865" width="3.140625" style="11" customWidth="1"/>
    <col min="3866" max="3868" width="3.28515625" style="11" customWidth="1"/>
    <col min="3869" max="3869" width="2.85546875" style="11" customWidth="1"/>
    <col min="3870" max="3871" width="3.28515625" style="11" customWidth="1"/>
    <col min="3872" max="3872" width="2.5703125" style="11" customWidth="1"/>
    <col min="3873" max="3879" width="3.28515625" style="11" customWidth="1"/>
    <col min="3880" max="3881" width="2.85546875" style="11" customWidth="1"/>
    <col min="3882" max="3889" width="0" style="11" hidden="1" customWidth="1"/>
    <col min="3890" max="4096" width="9.140625" style="11"/>
    <col min="4097" max="4097" width="3.28515625" style="11" customWidth="1"/>
    <col min="4098" max="4098" width="47.28515625" style="11" customWidth="1"/>
    <col min="4099" max="4099" width="5.85546875" style="11" customWidth="1"/>
    <col min="4100" max="4105" width="3.85546875" style="11" customWidth="1"/>
    <col min="4106" max="4110" width="3.28515625" style="11" customWidth="1"/>
    <col min="4111" max="4111" width="2.28515625" style="11" customWidth="1"/>
    <col min="4112" max="4112" width="2.5703125" style="11" customWidth="1"/>
    <col min="4113" max="4113" width="2.85546875" style="11" customWidth="1"/>
    <col min="4114" max="4119" width="3.28515625" style="11" customWidth="1"/>
    <col min="4120" max="4120" width="2.5703125" style="11" customWidth="1"/>
    <col min="4121" max="4121" width="3.140625" style="11" customWidth="1"/>
    <col min="4122" max="4124" width="3.28515625" style="11" customWidth="1"/>
    <col min="4125" max="4125" width="2.85546875" style="11" customWidth="1"/>
    <col min="4126" max="4127" width="3.28515625" style="11" customWidth="1"/>
    <col min="4128" max="4128" width="2.5703125" style="11" customWidth="1"/>
    <col min="4129" max="4135" width="3.28515625" style="11" customWidth="1"/>
    <col min="4136" max="4137" width="2.85546875" style="11" customWidth="1"/>
    <col min="4138" max="4145" width="0" style="11" hidden="1" customWidth="1"/>
    <col min="4146" max="4352" width="9.140625" style="11"/>
    <col min="4353" max="4353" width="3.28515625" style="11" customWidth="1"/>
    <col min="4354" max="4354" width="47.28515625" style="11" customWidth="1"/>
    <col min="4355" max="4355" width="5.85546875" style="11" customWidth="1"/>
    <col min="4356" max="4361" width="3.85546875" style="11" customWidth="1"/>
    <col min="4362" max="4366" width="3.28515625" style="11" customWidth="1"/>
    <col min="4367" max="4367" width="2.28515625" style="11" customWidth="1"/>
    <col min="4368" max="4368" width="2.5703125" style="11" customWidth="1"/>
    <col min="4369" max="4369" width="2.85546875" style="11" customWidth="1"/>
    <col min="4370" max="4375" width="3.28515625" style="11" customWidth="1"/>
    <col min="4376" max="4376" width="2.5703125" style="11" customWidth="1"/>
    <col min="4377" max="4377" width="3.140625" style="11" customWidth="1"/>
    <col min="4378" max="4380" width="3.28515625" style="11" customWidth="1"/>
    <col min="4381" max="4381" width="2.85546875" style="11" customWidth="1"/>
    <col min="4382" max="4383" width="3.28515625" style="11" customWidth="1"/>
    <col min="4384" max="4384" width="2.5703125" style="11" customWidth="1"/>
    <col min="4385" max="4391" width="3.28515625" style="11" customWidth="1"/>
    <col min="4392" max="4393" width="2.85546875" style="11" customWidth="1"/>
    <col min="4394" max="4401" width="0" style="11" hidden="1" customWidth="1"/>
    <col min="4402" max="4608" width="9.140625" style="11"/>
    <col min="4609" max="4609" width="3.28515625" style="11" customWidth="1"/>
    <col min="4610" max="4610" width="47.28515625" style="11" customWidth="1"/>
    <col min="4611" max="4611" width="5.85546875" style="11" customWidth="1"/>
    <col min="4612" max="4617" width="3.85546875" style="11" customWidth="1"/>
    <col min="4618" max="4622" width="3.28515625" style="11" customWidth="1"/>
    <col min="4623" max="4623" width="2.28515625" style="11" customWidth="1"/>
    <col min="4624" max="4624" width="2.5703125" style="11" customWidth="1"/>
    <col min="4625" max="4625" width="2.85546875" style="11" customWidth="1"/>
    <col min="4626" max="4631" width="3.28515625" style="11" customWidth="1"/>
    <col min="4632" max="4632" width="2.5703125" style="11" customWidth="1"/>
    <col min="4633" max="4633" width="3.140625" style="11" customWidth="1"/>
    <col min="4634" max="4636" width="3.28515625" style="11" customWidth="1"/>
    <col min="4637" max="4637" width="2.85546875" style="11" customWidth="1"/>
    <col min="4638" max="4639" width="3.28515625" style="11" customWidth="1"/>
    <col min="4640" max="4640" width="2.5703125" style="11" customWidth="1"/>
    <col min="4641" max="4647" width="3.28515625" style="11" customWidth="1"/>
    <col min="4648" max="4649" width="2.85546875" style="11" customWidth="1"/>
    <col min="4650" max="4657" width="0" style="11" hidden="1" customWidth="1"/>
    <col min="4658" max="4864" width="9.140625" style="11"/>
    <col min="4865" max="4865" width="3.28515625" style="11" customWidth="1"/>
    <col min="4866" max="4866" width="47.28515625" style="11" customWidth="1"/>
    <col min="4867" max="4867" width="5.85546875" style="11" customWidth="1"/>
    <col min="4868" max="4873" width="3.85546875" style="11" customWidth="1"/>
    <col min="4874" max="4878" width="3.28515625" style="11" customWidth="1"/>
    <col min="4879" max="4879" width="2.28515625" style="11" customWidth="1"/>
    <col min="4880" max="4880" width="2.5703125" style="11" customWidth="1"/>
    <col min="4881" max="4881" width="2.85546875" style="11" customWidth="1"/>
    <col min="4882" max="4887" width="3.28515625" style="11" customWidth="1"/>
    <col min="4888" max="4888" width="2.5703125" style="11" customWidth="1"/>
    <col min="4889" max="4889" width="3.140625" style="11" customWidth="1"/>
    <col min="4890" max="4892" width="3.28515625" style="11" customWidth="1"/>
    <col min="4893" max="4893" width="2.85546875" style="11" customWidth="1"/>
    <col min="4894" max="4895" width="3.28515625" style="11" customWidth="1"/>
    <col min="4896" max="4896" width="2.5703125" style="11" customWidth="1"/>
    <col min="4897" max="4903" width="3.28515625" style="11" customWidth="1"/>
    <col min="4904" max="4905" width="2.85546875" style="11" customWidth="1"/>
    <col min="4906" max="4913" width="0" style="11" hidden="1" customWidth="1"/>
    <col min="4914" max="5120" width="9.140625" style="11"/>
    <col min="5121" max="5121" width="3.28515625" style="11" customWidth="1"/>
    <col min="5122" max="5122" width="47.28515625" style="11" customWidth="1"/>
    <col min="5123" max="5123" width="5.85546875" style="11" customWidth="1"/>
    <col min="5124" max="5129" width="3.85546875" style="11" customWidth="1"/>
    <col min="5130" max="5134" width="3.28515625" style="11" customWidth="1"/>
    <col min="5135" max="5135" width="2.28515625" style="11" customWidth="1"/>
    <col min="5136" max="5136" width="2.5703125" style="11" customWidth="1"/>
    <col min="5137" max="5137" width="2.85546875" style="11" customWidth="1"/>
    <col min="5138" max="5143" width="3.28515625" style="11" customWidth="1"/>
    <col min="5144" max="5144" width="2.5703125" style="11" customWidth="1"/>
    <col min="5145" max="5145" width="3.140625" style="11" customWidth="1"/>
    <col min="5146" max="5148" width="3.28515625" style="11" customWidth="1"/>
    <col min="5149" max="5149" width="2.85546875" style="11" customWidth="1"/>
    <col min="5150" max="5151" width="3.28515625" style="11" customWidth="1"/>
    <col min="5152" max="5152" width="2.5703125" style="11" customWidth="1"/>
    <col min="5153" max="5159" width="3.28515625" style="11" customWidth="1"/>
    <col min="5160" max="5161" width="2.85546875" style="11" customWidth="1"/>
    <col min="5162" max="5169" width="0" style="11" hidden="1" customWidth="1"/>
    <col min="5170" max="5376" width="9.140625" style="11"/>
    <col min="5377" max="5377" width="3.28515625" style="11" customWidth="1"/>
    <col min="5378" max="5378" width="47.28515625" style="11" customWidth="1"/>
    <col min="5379" max="5379" width="5.85546875" style="11" customWidth="1"/>
    <col min="5380" max="5385" width="3.85546875" style="11" customWidth="1"/>
    <col min="5386" max="5390" width="3.28515625" style="11" customWidth="1"/>
    <col min="5391" max="5391" width="2.28515625" style="11" customWidth="1"/>
    <col min="5392" max="5392" width="2.5703125" style="11" customWidth="1"/>
    <col min="5393" max="5393" width="2.85546875" style="11" customWidth="1"/>
    <col min="5394" max="5399" width="3.28515625" style="11" customWidth="1"/>
    <col min="5400" max="5400" width="2.5703125" style="11" customWidth="1"/>
    <col min="5401" max="5401" width="3.140625" style="11" customWidth="1"/>
    <col min="5402" max="5404" width="3.28515625" style="11" customWidth="1"/>
    <col min="5405" max="5405" width="2.85546875" style="11" customWidth="1"/>
    <col min="5406" max="5407" width="3.28515625" style="11" customWidth="1"/>
    <col min="5408" max="5408" width="2.5703125" style="11" customWidth="1"/>
    <col min="5409" max="5415" width="3.28515625" style="11" customWidth="1"/>
    <col min="5416" max="5417" width="2.85546875" style="11" customWidth="1"/>
    <col min="5418" max="5425" width="0" style="11" hidden="1" customWidth="1"/>
    <col min="5426" max="5632" width="9.140625" style="11"/>
    <col min="5633" max="5633" width="3.28515625" style="11" customWidth="1"/>
    <col min="5634" max="5634" width="47.28515625" style="11" customWidth="1"/>
    <col min="5635" max="5635" width="5.85546875" style="11" customWidth="1"/>
    <col min="5636" max="5641" width="3.85546875" style="11" customWidth="1"/>
    <col min="5642" max="5646" width="3.28515625" style="11" customWidth="1"/>
    <col min="5647" max="5647" width="2.28515625" style="11" customWidth="1"/>
    <col min="5648" max="5648" width="2.5703125" style="11" customWidth="1"/>
    <col min="5649" max="5649" width="2.85546875" style="11" customWidth="1"/>
    <col min="5650" max="5655" width="3.28515625" style="11" customWidth="1"/>
    <col min="5656" max="5656" width="2.5703125" style="11" customWidth="1"/>
    <col min="5657" max="5657" width="3.140625" style="11" customWidth="1"/>
    <col min="5658" max="5660" width="3.28515625" style="11" customWidth="1"/>
    <col min="5661" max="5661" width="2.85546875" style="11" customWidth="1"/>
    <col min="5662" max="5663" width="3.28515625" style="11" customWidth="1"/>
    <col min="5664" max="5664" width="2.5703125" style="11" customWidth="1"/>
    <col min="5665" max="5671" width="3.28515625" style="11" customWidth="1"/>
    <col min="5672" max="5673" width="2.85546875" style="11" customWidth="1"/>
    <col min="5674" max="5681" width="0" style="11" hidden="1" customWidth="1"/>
    <col min="5682" max="5888" width="9.140625" style="11"/>
    <col min="5889" max="5889" width="3.28515625" style="11" customWidth="1"/>
    <col min="5890" max="5890" width="47.28515625" style="11" customWidth="1"/>
    <col min="5891" max="5891" width="5.85546875" style="11" customWidth="1"/>
    <col min="5892" max="5897" width="3.85546875" style="11" customWidth="1"/>
    <col min="5898" max="5902" width="3.28515625" style="11" customWidth="1"/>
    <col min="5903" max="5903" width="2.28515625" style="11" customWidth="1"/>
    <col min="5904" max="5904" width="2.5703125" style="11" customWidth="1"/>
    <col min="5905" max="5905" width="2.85546875" style="11" customWidth="1"/>
    <col min="5906" max="5911" width="3.28515625" style="11" customWidth="1"/>
    <col min="5912" max="5912" width="2.5703125" style="11" customWidth="1"/>
    <col min="5913" max="5913" width="3.140625" style="11" customWidth="1"/>
    <col min="5914" max="5916" width="3.28515625" style="11" customWidth="1"/>
    <col min="5917" max="5917" width="2.85546875" style="11" customWidth="1"/>
    <col min="5918" max="5919" width="3.28515625" style="11" customWidth="1"/>
    <col min="5920" max="5920" width="2.5703125" style="11" customWidth="1"/>
    <col min="5921" max="5927" width="3.28515625" style="11" customWidth="1"/>
    <col min="5928" max="5929" width="2.85546875" style="11" customWidth="1"/>
    <col min="5930" max="5937" width="0" style="11" hidden="1" customWidth="1"/>
    <col min="5938" max="6144" width="9.140625" style="11"/>
    <col min="6145" max="6145" width="3.28515625" style="11" customWidth="1"/>
    <col min="6146" max="6146" width="47.28515625" style="11" customWidth="1"/>
    <col min="6147" max="6147" width="5.85546875" style="11" customWidth="1"/>
    <col min="6148" max="6153" width="3.85546875" style="11" customWidth="1"/>
    <col min="6154" max="6158" width="3.28515625" style="11" customWidth="1"/>
    <col min="6159" max="6159" width="2.28515625" style="11" customWidth="1"/>
    <col min="6160" max="6160" width="2.5703125" style="11" customWidth="1"/>
    <col min="6161" max="6161" width="2.85546875" style="11" customWidth="1"/>
    <col min="6162" max="6167" width="3.28515625" style="11" customWidth="1"/>
    <col min="6168" max="6168" width="2.5703125" style="11" customWidth="1"/>
    <col min="6169" max="6169" width="3.140625" style="11" customWidth="1"/>
    <col min="6170" max="6172" width="3.28515625" style="11" customWidth="1"/>
    <col min="6173" max="6173" width="2.85546875" style="11" customWidth="1"/>
    <col min="6174" max="6175" width="3.28515625" style="11" customWidth="1"/>
    <col min="6176" max="6176" width="2.5703125" style="11" customWidth="1"/>
    <col min="6177" max="6183" width="3.28515625" style="11" customWidth="1"/>
    <col min="6184" max="6185" width="2.85546875" style="11" customWidth="1"/>
    <col min="6186" max="6193" width="0" style="11" hidden="1" customWidth="1"/>
    <col min="6194" max="6400" width="9.140625" style="11"/>
    <col min="6401" max="6401" width="3.28515625" style="11" customWidth="1"/>
    <col min="6402" max="6402" width="47.28515625" style="11" customWidth="1"/>
    <col min="6403" max="6403" width="5.85546875" style="11" customWidth="1"/>
    <col min="6404" max="6409" width="3.85546875" style="11" customWidth="1"/>
    <col min="6410" max="6414" width="3.28515625" style="11" customWidth="1"/>
    <col min="6415" max="6415" width="2.28515625" style="11" customWidth="1"/>
    <col min="6416" max="6416" width="2.5703125" style="11" customWidth="1"/>
    <col min="6417" max="6417" width="2.85546875" style="11" customWidth="1"/>
    <col min="6418" max="6423" width="3.28515625" style="11" customWidth="1"/>
    <col min="6424" max="6424" width="2.5703125" style="11" customWidth="1"/>
    <col min="6425" max="6425" width="3.140625" style="11" customWidth="1"/>
    <col min="6426" max="6428" width="3.28515625" style="11" customWidth="1"/>
    <col min="6429" max="6429" width="2.85546875" style="11" customWidth="1"/>
    <col min="6430" max="6431" width="3.28515625" style="11" customWidth="1"/>
    <col min="6432" max="6432" width="2.5703125" style="11" customWidth="1"/>
    <col min="6433" max="6439" width="3.28515625" style="11" customWidth="1"/>
    <col min="6440" max="6441" width="2.85546875" style="11" customWidth="1"/>
    <col min="6442" max="6449" width="0" style="11" hidden="1" customWidth="1"/>
    <col min="6450" max="6656" width="9.140625" style="11"/>
    <col min="6657" max="6657" width="3.28515625" style="11" customWidth="1"/>
    <col min="6658" max="6658" width="47.28515625" style="11" customWidth="1"/>
    <col min="6659" max="6659" width="5.85546875" style="11" customWidth="1"/>
    <col min="6660" max="6665" width="3.85546875" style="11" customWidth="1"/>
    <col min="6666" max="6670" width="3.28515625" style="11" customWidth="1"/>
    <col min="6671" max="6671" width="2.28515625" style="11" customWidth="1"/>
    <col min="6672" max="6672" width="2.5703125" style="11" customWidth="1"/>
    <col min="6673" max="6673" width="2.85546875" style="11" customWidth="1"/>
    <col min="6674" max="6679" width="3.28515625" style="11" customWidth="1"/>
    <col min="6680" max="6680" width="2.5703125" style="11" customWidth="1"/>
    <col min="6681" max="6681" width="3.140625" style="11" customWidth="1"/>
    <col min="6682" max="6684" width="3.28515625" style="11" customWidth="1"/>
    <col min="6685" max="6685" width="2.85546875" style="11" customWidth="1"/>
    <col min="6686" max="6687" width="3.28515625" style="11" customWidth="1"/>
    <col min="6688" max="6688" width="2.5703125" style="11" customWidth="1"/>
    <col min="6689" max="6695" width="3.28515625" style="11" customWidth="1"/>
    <col min="6696" max="6697" width="2.85546875" style="11" customWidth="1"/>
    <col min="6698" max="6705" width="0" style="11" hidden="1" customWidth="1"/>
    <col min="6706" max="6912" width="9.140625" style="11"/>
    <col min="6913" max="6913" width="3.28515625" style="11" customWidth="1"/>
    <col min="6914" max="6914" width="47.28515625" style="11" customWidth="1"/>
    <col min="6915" max="6915" width="5.85546875" style="11" customWidth="1"/>
    <col min="6916" max="6921" width="3.85546875" style="11" customWidth="1"/>
    <col min="6922" max="6926" width="3.28515625" style="11" customWidth="1"/>
    <col min="6927" max="6927" width="2.28515625" style="11" customWidth="1"/>
    <col min="6928" max="6928" width="2.5703125" style="11" customWidth="1"/>
    <col min="6929" max="6929" width="2.85546875" style="11" customWidth="1"/>
    <col min="6930" max="6935" width="3.28515625" style="11" customWidth="1"/>
    <col min="6936" max="6936" width="2.5703125" style="11" customWidth="1"/>
    <col min="6937" max="6937" width="3.140625" style="11" customWidth="1"/>
    <col min="6938" max="6940" width="3.28515625" style="11" customWidth="1"/>
    <col min="6941" max="6941" width="2.85546875" style="11" customWidth="1"/>
    <col min="6942" max="6943" width="3.28515625" style="11" customWidth="1"/>
    <col min="6944" max="6944" width="2.5703125" style="11" customWidth="1"/>
    <col min="6945" max="6951" width="3.28515625" style="11" customWidth="1"/>
    <col min="6952" max="6953" width="2.85546875" style="11" customWidth="1"/>
    <col min="6954" max="6961" width="0" style="11" hidden="1" customWidth="1"/>
    <col min="6962" max="7168" width="9.140625" style="11"/>
    <col min="7169" max="7169" width="3.28515625" style="11" customWidth="1"/>
    <col min="7170" max="7170" width="47.28515625" style="11" customWidth="1"/>
    <col min="7171" max="7171" width="5.85546875" style="11" customWidth="1"/>
    <col min="7172" max="7177" width="3.85546875" style="11" customWidth="1"/>
    <col min="7178" max="7182" width="3.28515625" style="11" customWidth="1"/>
    <col min="7183" max="7183" width="2.28515625" style="11" customWidth="1"/>
    <col min="7184" max="7184" width="2.5703125" style="11" customWidth="1"/>
    <col min="7185" max="7185" width="2.85546875" style="11" customWidth="1"/>
    <col min="7186" max="7191" width="3.28515625" style="11" customWidth="1"/>
    <col min="7192" max="7192" width="2.5703125" style="11" customWidth="1"/>
    <col min="7193" max="7193" width="3.140625" style="11" customWidth="1"/>
    <col min="7194" max="7196" width="3.28515625" style="11" customWidth="1"/>
    <col min="7197" max="7197" width="2.85546875" style="11" customWidth="1"/>
    <col min="7198" max="7199" width="3.28515625" style="11" customWidth="1"/>
    <col min="7200" max="7200" width="2.5703125" style="11" customWidth="1"/>
    <col min="7201" max="7207" width="3.28515625" style="11" customWidth="1"/>
    <col min="7208" max="7209" width="2.85546875" style="11" customWidth="1"/>
    <col min="7210" max="7217" width="0" style="11" hidden="1" customWidth="1"/>
    <col min="7218" max="7424" width="9.140625" style="11"/>
    <col min="7425" max="7425" width="3.28515625" style="11" customWidth="1"/>
    <col min="7426" max="7426" width="47.28515625" style="11" customWidth="1"/>
    <col min="7427" max="7427" width="5.85546875" style="11" customWidth="1"/>
    <col min="7428" max="7433" width="3.85546875" style="11" customWidth="1"/>
    <col min="7434" max="7438" width="3.28515625" style="11" customWidth="1"/>
    <col min="7439" max="7439" width="2.28515625" style="11" customWidth="1"/>
    <col min="7440" max="7440" width="2.5703125" style="11" customWidth="1"/>
    <col min="7441" max="7441" width="2.85546875" style="11" customWidth="1"/>
    <col min="7442" max="7447" width="3.28515625" style="11" customWidth="1"/>
    <col min="7448" max="7448" width="2.5703125" style="11" customWidth="1"/>
    <col min="7449" max="7449" width="3.140625" style="11" customWidth="1"/>
    <col min="7450" max="7452" width="3.28515625" style="11" customWidth="1"/>
    <col min="7453" max="7453" width="2.85546875" style="11" customWidth="1"/>
    <col min="7454" max="7455" width="3.28515625" style="11" customWidth="1"/>
    <col min="7456" max="7456" width="2.5703125" style="11" customWidth="1"/>
    <col min="7457" max="7463" width="3.28515625" style="11" customWidth="1"/>
    <col min="7464" max="7465" width="2.85546875" style="11" customWidth="1"/>
    <col min="7466" max="7473" width="0" style="11" hidden="1" customWidth="1"/>
    <col min="7474" max="7680" width="9.140625" style="11"/>
    <col min="7681" max="7681" width="3.28515625" style="11" customWidth="1"/>
    <col min="7682" max="7682" width="47.28515625" style="11" customWidth="1"/>
    <col min="7683" max="7683" width="5.85546875" style="11" customWidth="1"/>
    <col min="7684" max="7689" width="3.85546875" style="11" customWidth="1"/>
    <col min="7690" max="7694" width="3.28515625" style="11" customWidth="1"/>
    <col min="7695" max="7695" width="2.28515625" style="11" customWidth="1"/>
    <col min="7696" max="7696" width="2.5703125" style="11" customWidth="1"/>
    <col min="7697" max="7697" width="2.85546875" style="11" customWidth="1"/>
    <col min="7698" max="7703" width="3.28515625" style="11" customWidth="1"/>
    <col min="7704" max="7704" width="2.5703125" style="11" customWidth="1"/>
    <col min="7705" max="7705" width="3.140625" style="11" customWidth="1"/>
    <col min="7706" max="7708" width="3.28515625" style="11" customWidth="1"/>
    <col min="7709" max="7709" width="2.85546875" style="11" customWidth="1"/>
    <col min="7710" max="7711" width="3.28515625" style="11" customWidth="1"/>
    <col min="7712" max="7712" width="2.5703125" style="11" customWidth="1"/>
    <col min="7713" max="7719" width="3.28515625" style="11" customWidth="1"/>
    <col min="7720" max="7721" width="2.85546875" style="11" customWidth="1"/>
    <col min="7722" max="7729" width="0" style="11" hidden="1" customWidth="1"/>
    <col min="7730" max="7936" width="9.140625" style="11"/>
    <col min="7937" max="7937" width="3.28515625" style="11" customWidth="1"/>
    <col min="7938" max="7938" width="47.28515625" style="11" customWidth="1"/>
    <col min="7939" max="7939" width="5.85546875" style="11" customWidth="1"/>
    <col min="7940" max="7945" width="3.85546875" style="11" customWidth="1"/>
    <col min="7946" max="7950" width="3.28515625" style="11" customWidth="1"/>
    <col min="7951" max="7951" width="2.28515625" style="11" customWidth="1"/>
    <col min="7952" max="7952" width="2.5703125" style="11" customWidth="1"/>
    <col min="7953" max="7953" width="2.85546875" style="11" customWidth="1"/>
    <col min="7954" max="7959" width="3.28515625" style="11" customWidth="1"/>
    <col min="7960" max="7960" width="2.5703125" style="11" customWidth="1"/>
    <col min="7961" max="7961" width="3.140625" style="11" customWidth="1"/>
    <col min="7962" max="7964" width="3.28515625" style="11" customWidth="1"/>
    <col min="7965" max="7965" width="2.85546875" style="11" customWidth="1"/>
    <col min="7966" max="7967" width="3.28515625" style="11" customWidth="1"/>
    <col min="7968" max="7968" width="2.5703125" style="11" customWidth="1"/>
    <col min="7969" max="7975" width="3.28515625" style="11" customWidth="1"/>
    <col min="7976" max="7977" width="2.85546875" style="11" customWidth="1"/>
    <col min="7978" max="7985" width="0" style="11" hidden="1" customWidth="1"/>
    <col min="7986" max="8192" width="9.140625" style="11"/>
    <col min="8193" max="8193" width="3.28515625" style="11" customWidth="1"/>
    <col min="8194" max="8194" width="47.28515625" style="11" customWidth="1"/>
    <col min="8195" max="8195" width="5.85546875" style="11" customWidth="1"/>
    <col min="8196" max="8201" width="3.85546875" style="11" customWidth="1"/>
    <col min="8202" max="8206" width="3.28515625" style="11" customWidth="1"/>
    <col min="8207" max="8207" width="2.28515625" style="11" customWidth="1"/>
    <col min="8208" max="8208" width="2.5703125" style="11" customWidth="1"/>
    <col min="8209" max="8209" width="2.85546875" style="11" customWidth="1"/>
    <col min="8210" max="8215" width="3.28515625" style="11" customWidth="1"/>
    <col min="8216" max="8216" width="2.5703125" style="11" customWidth="1"/>
    <col min="8217" max="8217" width="3.140625" style="11" customWidth="1"/>
    <col min="8218" max="8220" width="3.28515625" style="11" customWidth="1"/>
    <col min="8221" max="8221" width="2.85546875" style="11" customWidth="1"/>
    <col min="8222" max="8223" width="3.28515625" style="11" customWidth="1"/>
    <col min="8224" max="8224" width="2.5703125" style="11" customWidth="1"/>
    <col min="8225" max="8231" width="3.28515625" style="11" customWidth="1"/>
    <col min="8232" max="8233" width="2.85546875" style="11" customWidth="1"/>
    <col min="8234" max="8241" width="0" style="11" hidden="1" customWidth="1"/>
    <col min="8242" max="8448" width="9.140625" style="11"/>
    <col min="8449" max="8449" width="3.28515625" style="11" customWidth="1"/>
    <col min="8450" max="8450" width="47.28515625" style="11" customWidth="1"/>
    <col min="8451" max="8451" width="5.85546875" style="11" customWidth="1"/>
    <col min="8452" max="8457" width="3.85546875" style="11" customWidth="1"/>
    <col min="8458" max="8462" width="3.28515625" style="11" customWidth="1"/>
    <col min="8463" max="8463" width="2.28515625" style="11" customWidth="1"/>
    <col min="8464" max="8464" width="2.5703125" style="11" customWidth="1"/>
    <col min="8465" max="8465" width="2.85546875" style="11" customWidth="1"/>
    <col min="8466" max="8471" width="3.28515625" style="11" customWidth="1"/>
    <col min="8472" max="8472" width="2.5703125" style="11" customWidth="1"/>
    <col min="8473" max="8473" width="3.140625" style="11" customWidth="1"/>
    <col min="8474" max="8476" width="3.28515625" style="11" customWidth="1"/>
    <col min="8477" max="8477" width="2.85546875" style="11" customWidth="1"/>
    <col min="8478" max="8479" width="3.28515625" style="11" customWidth="1"/>
    <col min="8480" max="8480" width="2.5703125" style="11" customWidth="1"/>
    <col min="8481" max="8487" width="3.28515625" style="11" customWidth="1"/>
    <col min="8488" max="8489" width="2.85546875" style="11" customWidth="1"/>
    <col min="8490" max="8497" width="0" style="11" hidden="1" customWidth="1"/>
    <col min="8498" max="8704" width="9.140625" style="11"/>
    <col min="8705" max="8705" width="3.28515625" style="11" customWidth="1"/>
    <col min="8706" max="8706" width="47.28515625" style="11" customWidth="1"/>
    <col min="8707" max="8707" width="5.85546875" style="11" customWidth="1"/>
    <col min="8708" max="8713" width="3.85546875" style="11" customWidth="1"/>
    <col min="8714" max="8718" width="3.28515625" style="11" customWidth="1"/>
    <col min="8719" max="8719" width="2.28515625" style="11" customWidth="1"/>
    <col min="8720" max="8720" width="2.5703125" style="11" customWidth="1"/>
    <col min="8721" max="8721" width="2.85546875" style="11" customWidth="1"/>
    <col min="8722" max="8727" width="3.28515625" style="11" customWidth="1"/>
    <col min="8728" max="8728" width="2.5703125" style="11" customWidth="1"/>
    <col min="8729" max="8729" width="3.140625" style="11" customWidth="1"/>
    <col min="8730" max="8732" width="3.28515625" style="11" customWidth="1"/>
    <col min="8733" max="8733" width="2.85546875" style="11" customWidth="1"/>
    <col min="8734" max="8735" width="3.28515625" style="11" customWidth="1"/>
    <col min="8736" max="8736" width="2.5703125" style="11" customWidth="1"/>
    <col min="8737" max="8743" width="3.28515625" style="11" customWidth="1"/>
    <col min="8744" max="8745" width="2.85546875" style="11" customWidth="1"/>
    <col min="8746" max="8753" width="0" style="11" hidden="1" customWidth="1"/>
    <col min="8754" max="8960" width="9.140625" style="11"/>
    <col min="8961" max="8961" width="3.28515625" style="11" customWidth="1"/>
    <col min="8962" max="8962" width="47.28515625" style="11" customWidth="1"/>
    <col min="8963" max="8963" width="5.85546875" style="11" customWidth="1"/>
    <col min="8964" max="8969" width="3.85546875" style="11" customWidth="1"/>
    <col min="8970" max="8974" width="3.28515625" style="11" customWidth="1"/>
    <col min="8975" max="8975" width="2.28515625" style="11" customWidth="1"/>
    <col min="8976" max="8976" width="2.5703125" style="11" customWidth="1"/>
    <col min="8977" max="8977" width="2.85546875" style="11" customWidth="1"/>
    <col min="8978" max="8983" width="3.28515625" style="11" customWidth="1"/>
    <col min="8984" max="8984" width="2.5703125" style="11" customWidth="1"/>
    <col min="8985" max="8985" width="3.140625" style="11" customWidth="1"/>
    <col min="8986" max="8988" width="3.28515625" style="11" customWidth="1"/>
    <col min="8989" max="8989" width="2.85546875" style="11" customWidth="1"/>
    <col min="8990" max="8991" width="3.28515625" style="11" customWidth="1"/>
    <col min="8992" max="8992" width="2.5703125" style="11" customWidth="1"/>
    <col min="8993" max="8999" width="3.28515625" style="11" customWidth="1"/>
    <col min="9000" max="9001" width="2.85546875" style="11" customWidth="1"/>
    <col min="9002" max="9009" width="0" style="11" hidden="1" customWidth="1"/>
    <col min="9010" max="9216" width="9.140625" style="11"/>
    <col min="9217" max="9217" width="3.28515625" style="11" customWidth="1"/>
    <col min="9218" max="9218" width="47.28515625" style="11" customWidth="1"/>
    <col min="9219" max="9219" width="5.85546875" style="11" customWidth="1"/>
    <col min="9220" max="9225" width="3.85546875" style="11" customWidth="1"/>
    <col min="9226" max="9230" width="3.28515625" style="11" customWidth="1"/>
    <col min="9231" max="9231" width="2.28515625" style="11" customWidth="1"/>
    <col min="9232" max="9232" width="2.5703125" style="11" customWidth="1"/>
    <col min="9233" max="9233" width="2.85546875" style="11" customWidth="1"/>
    <col min="9234" max="9239" width="3.28515625" style="11" customWidth="1"/>
    <col min="9240" max="9240" width="2.5703125" style="11" customWidth="1"/>
    <col min="9241" max="9241" width="3.140625" style="11" customWidth="1"/>
    <col min="9242" max="9244" width="3.28515625" style="11" customWidth="1"/>
    <col min="9245" max="9245" width="2.85546875" style="11" customWidth="1"/>
    <col min="9246" max="9247" width="3.28515625" style="11" customWidth="1"/>
    <col min="9248" max="9248" width="2.5703125" style="11" customWidth="1"/>
    <col min="9249" max="9255" width="3.28515625" style="11" customWidth="1"/>
    <col min="9256" max="9257" width="2.85546875" style="11" customWidth="1"/>
    <col min="9258" max="9265" width="0" style="11" hidden="1" customWidth="1"/>
    <col min="9266" max="9472" width="9.140625" style="11"/>
    <col min="9473" max="9473" width="3.28515625" style="11" customWidth="1"/>
    <col min="9474" max="9474" width="47.28515625" style="11" customWidth="1"/>
    <col min="9475" max="9475" width="5.85546875" style="11" customWidth="1"/>
    <col min="9476" max="9481" width="3.85546875" style="11" customWidth="1"/>
    <col min="9482" max="9486" width="3.28515625" style="11" customWidth="1"/>
    <col min="9487" max="9487" width="2.28515625" style="11" customWidth="1"/>
    <col min="9488" max="9488" width="2.5703125" style="11" customWidth="1"/>
    <col min="9489" max="9489" width="2.85546875" style="11" customWidth="1"/>
    <col min="9490" max="9495" width="3.28515625" style="11" customWidth="1"/>
    <col min="9496" max="9496" width="2.5703125" style="11" customWidth="1"/>
    <col min="9497" max="9497" width="3.140625" style="11" customWidth="1"/>
    <col min="9498" max="9500" width="3.28515625" style="11" customWidth="1"/>
    <col min="9501" max="9501" width="2.85546875" style="11" customWidth="1"/>
    <col min="9502" max="9503" width="3.28515625" style="11" customWidth="1"/>
    <col min="9504" max="9504" width="2.5703125" style="11" customWidth="1"/>
    <col min="9505" max="9511" width="3.28515625" style="11" customWidth="1"/>
    <col min="9512" max="9513" width="2.85546875" style="11" customWidth="1"/>
    <col min="9514" max="9521" width="0" style="11" hidden="1" customWidth="1"/>
    <col min="9522" max="9728" width="9.140625" style="11"/>
    <col min="9729" max="9729" width="3.28515625" style="11" customWidth="1"/>
    <col min="9730" max="9730" width="47.28515625" style="11" customWidth="1"/>
    <col min="9731" max="9731" width="5.85546875" style="11" customWidth="1"/>
    <col min="9732" max="9737" width="3.85546875" style="11" customWidth="1"/>
    <col min="9738" max="9742" width="3.28515625" style="11" customWidth="1"/>
    <col min="9743" max="9743" width="2.28515625" style="11" customWidth="1"/>
    <col min="9744" max="9744" width="2.5703125" style="11" customWidth="1"/>
    <col min="9745" max="9745" width="2.85546875" style="11" customWidth="1"/>
    <col min="9746" max="9751" width="3.28515625" style="11" customWidth="1"/>
    <col min="9752" max="9752" width="2.5703125" style="11" customWidth="1"/>
    <col min="9753" max="9753" width="3.140625" style="11" customWidth="1"/>
    <col min="9754" max="9756" width="3.28515625" style="11" customWidth="1"/>
    <col min="9757" max="9757" width="2.85546875" style="11" customWidth="1"/>
    <col min="9758" max="9759" width="3.28515625" style="11" customWidth="1"/>
    <col min="9760" max="9760" width="2.5703125" style="11" customWidth="1"/>
    <col min="9761" max="9767" width="3.28515625" style="11" customWidth="1"/>
    <col min="9768" max="9769" width="2.85546875" style="11" customWidth="1"/>
    <col min="9770" max="9777" width="0" style="11" hidden="1" customWidth="1"/>
    <col min="9778" max="9984" width="9.140625" style="11"/>
    <col min="9985" max="9985" width="3.28515625" style="11" customWidth="1"/>
    <col min="9986" max="9986" width="47.28515625" style="11" customWidth="1"/>
    <col min="9987" max="9987" width="5.85546875" style="11" customWidth="1"/>
    <col min="9988" max="9993" width="3.85546875" style="11" customWidth="1"/>
    <col min="9994" max="9998" width="3.28515625" style="11" customWidth="1"/>
    <col min="9999" max="9999" width="2.28515625" style="11" customWidth="1"/>
    <col min="10000" max="10000" width="2.5703125" style="11" customWidth="1"/>
    <col min="10001" max="10001" width="2.85546875" style="11" customWidth="1"/>
    <col min="10002" max="10007" width="3.28515625" style="11" customWidth="1"/>
    <col min="10008" max="10008" width="2.5703125" style="11" customWidth="1"/>
    <col min="10009" max="10009" width="3.140625" style="11" customWidth="1"/>
    <col min="10010" max="10012" width="3.28515625" style="11" customWidth="1"/>
    <col min="10013" max="10013" width="2.85546875" style="11" customWidth="1"/>
    <col min="10014" max="10015" width="3.28515625" style="11" customWidth="1"/>
    <col min="10016" max="10016" width="2.5703125" style="11" customWidth="1"/>
    <col min="10017" max="10023" width="3.28515625" style="11" customWidth="1"/>
    <col min="10024" max="10025" width="2.85546875" style="11" customWidth="1"/>
    <col min="10026" max="10033" width="0" style="11" hidden="1" customWidth="1"/>
    <col min="10034" max="10240" width="9.140625" style="11"/>
    <col min="10241" max="10241" width="3.28515625" style="11" customWidth="1"/>
    <col min="10242" max="10242" width="47.28515625" style="11" customWidth="1"/>
    <col min="10243" max="10243" width="5.85546875" style="11" customWidth="1"/>
    <col min="10244" max="10249" width="3.85546875" style="11" customWidth="1"/>
    <col min="10250" max="10254" width="3.28515625" style="11" customWidth="1"/>
    <col min="10255" max="10255" width="2.28515625" style="11" customWidth="1"/>
    <col min="10256" max="10256" width="2.5703125" style="11" customWidth="1"/>
    <col min="10257" max="10257" width="2.85546875" style="11" customWidth="1"/>
    <col min="10258" max="10263" width="3.28515625" style="11" customWidth="1"/>
    <col min="10264" max="10264" width="2.5703125" style="11" customWidth="1"/>
    <col min="10265" max="10265" width="3.140625" style="11" customWidth="1"/>
    <col min="10266" max="10268" width="3.28515625" style="11" customWidth="1"/>
    <col min="10269" max="10269" width="2.85546875" style="11" customWidth="1"/>
    <col min="10270" max="10271" width="3.28515625" style="11" customWidth="1"/>
    <col min="10272" max="10272" width="2.5703125" style="11" customWidth="1"/>
    <col min="10273" max="10279" width="3.28515625" style="11" customWidth="1"/>
    <col min="10280" max="10281" width="2.85546875" style="11" customWidth="1"/>
    <col min="10282" max="10289" width="0" style="11" hidden="1" customWidth="1"/>
    <col min="10290" max="10496" width="9.140625" style="11"/>
    <col min="10497" max="10497" width="3.28515625" style="11" customWidth="1"/>
    <col min="10498" max="10498" width="47.28515625" style="11" customWidth="1"/>
    <col min="10499" max="10499" width="5.85546875" style="11" customWidth="1"/>
    <col min="10500" max="10505" width="3.85546875" style="11" customWidth="1"/>
    <col min="10506" max="10510" width="3.28515625" style="11" customWidth="1"/>
    <col min="10511" max="10511" width="2.28515625" style="11" customWidth="1"/>
    <col min="10512" max="10512" width="2.5703125" style="11" customWidth="1"/>
    <col min="10513" max="10513" width="2.85546875" style="11" customWidth="1"/>
    <col min="10514" max="10519" width="3.28515625" style="11" customWidth="1"/>
    <col min="10520" max="10520" width="2.5703125" style="11" customWidth="1"/>
    <col min="10521" max="10521" width="3.140625" style="11" customWidth="1"/>
    <col min="10522" max="10524" width="3.28515625" style="11" customWidth="1"/>
    <col min="10525" max="10525" width="2.85546875" style="11" customWidth="1"/>
    <col min="10526" max="10527" width="3.28515625" style="11" customWidth="1"/>
    <col min="10528" max="10528" width="2.5703125" style="11" customWidth="1"/>
    <col min="10529" max="10535" width="3.28515625" style="11" customWidth="1"/>
    <col min="10536" max="10537" width="2.85546875" style="11" customWidth="1"/>
    <col min="10538" max="10545" width="0" style="11" hidden="1" customWidth="1"/>
    <col min="10546" max="10752" width="9.140625" style="11"/>
    <col min="10753" max="10753" width="3.28515625" style="11" customWidth="1"/>
    <col min="10754" max="10754" width="47.28515625" style="11" customWidth="1"/>
    <col min="10755" max="10755" width="5.85546875" style="11" customWidth="1"/>
    <col min="10756" max="10761" width="3.85546875" style="11" customWidth="1"/>
    <col min="10762" max="10766" width="3.28515625" style="11" customWidth="1"/>
    <col min="10767" max="10767" width="2.28515625" style="11" customWidth="1"/>
    <col min="10768" max="10768" width="2.5703125" style="11" customWidth="1"/>
    <col min="10769" max="10769" width="2.85546875" style="11" customWidth="1"/>
    <col min="10770" max="10775" width="3.28515625" style="11" customWidth="1"/>
    <col min="10776" max="10776" width="2.5703125" style="11" customWidth="1"/>
    <col min="10777" max="10777" width="3.140625" style="11" customWidth="1"/>
    <col min="10778" max="10780" width="3.28515625" style="11" customWidth="1"/>
    <col min="10781" max="10781" width="2.85546875" style="11" customWidth="1"/>
    <col min="10782" max="10783" width="3.28515625" style="11" customWidth="1"/>
    <col min="10784" max="10784" width="2.5703125" style="11" customWidth="1"/>
    <col min="10785" max="10791" width="3.28515625" style="11" customWidth="1"/>
    <col min="10792" max="10793" width="2.85546875" style="11" customWidth="1"/>
    <col min="10794" max="10801" width="0" style="11" hidden="1" customWidth="1"/>
    <col min="10802" max="11008" width="9.140625" style="11"/>
    <col min="11009" max="11009" width="3.28515625" style="11" customWidth="1"/>
    <col min="11010" max="11010" width="47.28515625" style="11" customWidth="1"/>
    <col min="11011" max="11011" width="5.85546875" style="11" customWidth="1"/>
    <col min="11012" max="11017" width="3.85546875" style="11" customWidth="1"/>
    <col min="11018" max="11022" width="3.28515625" style="11" customWidth="1"/>
    <col min="11023" max="11023" width="2.28515625" style="11" customWidth="1"/>
    <col min="11024" max="11024" width="2.5703125" style="11" customWidth="1"/>
    <col min="11025" max="11025" width="2.85546875" style="11" customWidth="1"/>
    <col min="11026" max="11031" width="3.28515625" style="11" customWidth="1"/>
    <col min="11032" max="11032" width="2.5703125" style="11" customWidth="1"/>
    <col min="11033" max="11033" width="3.140625" style="11" customWidth="1"/>
    <col min="11034" max="11036" width="3.28515625" style="11" customWidth="1"/>
    <col min="11037" max="11037" width="2.85546875" style="11" customWidth="1"/>
    <col min="11038" max="11039" width="3.28515625" style="11" customWidth="1"/>
    <col min="11040" max="11040" width="2.5703125" style="11" customWidth="1"/>
    <col min="11041" max="11047" width="3.28515625" style="11" customWidth="1"/>
    <col min="11048" max="11049" width="2.85546875" style="11" customWidth="1"/>
    <col min="11050" max="11057" width="0" style="11" hidden="1" customWidth="1"/>
    <col min="11058" max="11264" width="9.140625" style="11"/>
    <col min="11265" max="11265" width="3.28515625" style="11" customWidth="1"/>
    <col min="11266" max="11266" width="47.28515625" style="11" customWidth="1"/>
    <col min="11267" max="11267" width="5.85546875" style="11" customWidth="1"/>
    <col min="11268" max="11273" width="3.85546875" style="11" customWidth="1"/>
    <col min="11274" max="11278" width="3.28515625" style="11" customWidth="1"/>
    <col min="11279" max="11279" width="2.28515625" style="11" customWidth="1"/>
    <col min="11280" max="11280" width="2.5703125" style="11" customWidth="1"/>
    <col min="11281" max="11281" width="2.85546875" style="11" customWidth="1"/>
    <col min="11282" max="11287" width="3.28515625" style="11" customWidth="1"/>
    <col min="11288" max="11288" width="2.5703125" style="11" customWidth="1"/>
    <col min="11289" max="11289" width="3.140625" style="11" customWidth="1"/>
    <col min="11290" max="11292" width="3.28515625" style="11" customWidth="1"/>
    <col min="11293" max="11293" width="2.85546875" style="11" customWidth="1"/>
    <col min="11294" max="11295" width="3.28515625" style="11" customWidth="1"/>
    <col min="11296" max="11296" width="2.5703125" style="11" customWidth="1"/>
    <col min="11297" max="11303" width="3.28515625" style="11" customWidth="1"/>
    <col min="11304" max="11305" width="2.85546875" style="11" customWidth="1"/>
    <col min="11306" max="11313" width="0" style="11" hidden="1" customWidth="1"/>
    <col min="11314" max="11520" width="9.140625" style="11"/>
    <col min="11521" max="11521" width="3.28515625" style="11" customWidth="1"/>
    <col min="11522" max="11522" width="47.28515625" style="11" customWidth="1"/>
    <col min="11523" max="11523" width="5.85546875" style="11" customWidth="1"/>
    <col min="11524" max="11529" width="3.85546875" style="11" customWidth="1"/>
    <col min="11530" max="11534" width="3.28515625" style="11" customWidth="1"/>
    <col min="11535" max="11535" width="2.28515625" style="11" customWidth="1"/>
    <col min="11536" max="11536" width="2.5703125" style="11" customWidth="1"/>
    <col min="11537" max="11537" width="2.85546875" style="11" customWidth="1"/>
    <col min="11538" max="11543" width="3.28515625" style="11" customWidth="1"/>
    <col min="11544" max="11544" width="2.5703125" style="11" customWidth="1"/>
    <col min="11545" max="11545" width="3.140625" style="11" customWidth="1"/>
    <col min="11546" max="11548" width="3.28515625" style="11" customWidth="1"/>
    <col min="11549" max="11549" width="2.85546875" style="11" customWidth="1"/>
    <col min="11550" max="11551" width="3.28515625" style="11" customWidth="1"/>
    <col min="11552" max="11552" width="2.5703125" style="11" customWidth="1"/>
    <col min="11553" max="11559" width="3.28515625" style="11" customWidth="1"/>
    <col min="11560" max="11561" width="2.85546875" style="11" customWidth="1"/>
    <col min="11562" max="11569" width="0" style="11" hidden="1" customWidth="1"/>
    <col min="11570" max="11776" width="9.140625" style="11"/>
    <col min="11777" max="11777" width="3.28515625" style="11" customWidth="1"/>
    <col min="11778" max="11778" width="47.28515625" style="11" customWidth="1"/>
    <col min="11779" max="11779" width="5.85546875" style="11" customWidth="1"/>
    <col min="11780" max="11785" width="3.85546875" style="11" customWidth="1"/>
    <col min="11786" max="11790" width="3.28515625" style="11" customWidth="1"/>
    <col min="11791" max="11791" width="2.28515625" style="11" customWidth="1"/>
    <col min="11792" max="11792" width="2.5703125" style="11" customWidth="1"/>
    <col min="11793" max="11793" width="2.85546875" style="11" customWidth="1"/>
    <col min="11794" max="11799" width="3.28515625" style="11" customWidth="1"/>
    <col min="11800" max="11800" width="2.5703125" style="11" customWidth="1"/>
    <col min="11801" max="11801" width="3.140625" style="11" customWidth="1"/>
    <col min="11802" max="11804" width="3.28515625" style="11" customWidth="1"/>
    <col min="11805" max="11805" width="2.85546875" style="11" customWidth="1"/>
    <col min="11806" max="11807" width="3.28515625" style="11" customWidth="1"/>
    <col min="11808" max="11808" width="2.5703125" style="11" customWidth="1"/>
    <col min="11809" max="11815" width="3.28515625" style="11" customWidth="1"/>
    <col min="11816" max="11817" width="2.85546875" style="11" customWidth="1"/>
    <col min="11818" max="11825" width="0" style="11" hidden="1" customWidth="1"/>
    <col min="11826" max="12032" width="9.140625" style="11"/>
    <col min="12033" max="12033" width="3.28515625" style="11" customWidth="1"/>
    <col min="12034" max="12034" width="47.28515625" style="11" customWidth="1"/>
    <col min="12035" max="12035" width="5.85546875" style="11" customWidth="1"/>
    <col min="12036" max="12041" width="3.85546875" style="11" customWidth="1"/>
    <col min="12042" max="12046" width="3.28515625" style="11" customWidth="1"/>
    <col min="12047" max="12047" width="2.28515625" style="11" customWidth="1"/>
    <col min="12048" max="12048" width="2.5703125" style="11" customWidth="1"/>
    <col min="12049" max="12049" width="2.85546875" style="11" customWidth="1"/>
    <col min="12050" max="12055" width="3.28515625" style="11" customWidth="1"/>
    <col min="12056" max="12056" width="2.5703125" style="11" customWidth="1"/>
    <col min="12057" max="12057" width="3.140625" style="11" customWidth="1"/>
    <col min="12058" max="12060" width="3.28515625" style="11" customWidth="1"/>
    <col min="12061" max="12061" width="2.85546875" style="11" customWidth="1"/>
    <col min="12062" max="12063" width="3.28515625" style="11" customWidth="1"/>
    <col min="12064" max="12064" width="2.5703125" style="11" customWidth="1"/>
    <col min="12065" max="12071" width="3.28515625" style="11" customWidth="1"/>
    <col min="12072" max="12073" width="2.85546875" style="11" customWidth="1"/>
    <col min="12074" max="12081" width="0" style="11" hidden="1" customWidth="1"/>
    <col min="12082" max="12288" width="9.140625" style="11"/>
    <col min="12289" max="12289" width="3.28515625" style="11" customWidth="1"/>
    <col min="12290" max="12290" width="47.28515625" style="11" customWidth="1"/>
    <col min="12291" max="12291" width="5.85546875" style="11" customWidth="1"/>
    <col min="12292" max="12297" width="3.85546875" style="11" customWidth="1"/>
    <col min="12298" max="12302" width="3.28515625" style="11" customWidth="1"/>
    <col min="12303" max="12303" width="2.28515625" style="11" customWidth="1"/>
    <col min="12304" max="12304" width="2.5703125" style="11" customWidth="1"/>
    <col min="12305" max="12305" width="2.85546875" style="11" customWidth="1"/>
    <col min="12306" max="12311" width="3.28515625" style="11" customWidth="1"/>
    <col min="12312" max="12312" width="2.5703125" style="11" customWidth="1"/>
    <col min="12313" max="12313" width="3.140625" style="11" customWidth="1"/>
    <col min="12314" max="12316" width="3.28515625" style="11" customWidth="1"/>
    <col min="12317" max="12317" width="2.85546875" style="11" customWidth="1"/>
    <col min="12318" max="12319" width="3.28515625" style="11" customWidth="1"/>
    <col min="12320" max="12320" width="2.5703125" style="11" customWidth="1"/>
    <col min="12321" max="12327" width="3.28515625" style="11" customWidth="1"/>
    <col min="12328" max="12329" width="2.85546875" style="11" customWidth="1"/>
    <col min="12330" max="12337" width="0" style="11" hidden="1" customWidth="1"/>
    <col min="12338" max="12544" width="9.140625" style="11"/>
    <col min="12545" max="12545" width="3.28515625" style="11" customWidth="1"/>
    <col min="12546" max="12546" width="47.28515625" style="11" customWidth="1"/>
    <col min="12547" max="12547" width="5.85546875" style="11" customWidth="1"/>
    <col min="12548" max="12553" width="3.85546875" style="11" customWidth="1"/>
    <col min="12554" max="12558" width="3.28515625" style="11" customWidth="1"/>
    <col min="12559" max="12559" width="2.28515625" style="11" customWidth="1"/>
    <col min="12560" max="12560" width="2.5703125" style="11" customWidth="1"/>
    <col min="12561" max="12561" width="2.85546875" style="11" customWidth="1"/>
    <col min="12562" max="12567" width="3.28515625" style="11" customWidth="1"/>
    <col min="12568" max="12568" width="2.5703125" style="11" customWidth="1"/>
    <col min="12569" max="12569" width="3.140625" style="11" customWidth="1"/>
    <col min="12570" max="12572" width="3.28515625" style="11" customWidth="1"/>
    <col min="12573" max="12573" width="2.85546875" style="11" customWidth="1"/>
    <col min="12574" max="12575" width="3.28515625" style="11" customWidth="1"/>
    <col min="12576" max="12576" width="2.5703125" style="11" customWidth="1"/>
    <col min="12577" max="12583" width="3.28515625" style="11" customWidth="1"/>
    <col min="12584" max="12585" width="2.85546875" style="11" customWidth="1"/>
    <col min="12586" max="12593" width="0" style="11" hidden="1" customWidth="1"/>
    <col min="12594" max="12800" width="9.140625" style="11"/>
    <col min="12801" max="12801" width="3.28515625" style="11" customWidth="1"/>
    <col min="12802" max="12802" width="47.28515625" style="11" customWidth="1"/>
    <col min="12803" max="12803" width="5.85546875" style="11" customWidth="1"/>
    <col min="12804" max="12809" width="3.85546875" style="11" customWidth="1"/>
    <col min="12810" max="12814" width="3.28515625" style="11" customWidth="1"/>
    <col min="12815" max="12815" width="2.28515625" style="11" customWidth="1"/>
    <col min="12816" max="12816" width="2.5703125" style="11" customWidth="1"/>
    <col min="12817" max="12817" width="2.85546875" style="11" customWidth="1"/>
    <col min="12818" max="12823" width="3.28515625" style="11" customWidth="1"/>
    <col min="12824" max="12824" width="2.5703125" style="11" customWidth="1"/>
    <col min="12825" max="12825" width="3.140625" style="11" customWidth="1"/>
    <col min="12826" max="12828" width="3.28515625" style="11" customWidth="1"/>
    <col min="12829" max="12829" width="2.85546875" style="11" customWidth="1"/>
    <col min="12830" max="12831" width="3.28515625" style="11" customWidth="1"/>
    <col min="12832" max="12832" width="2.5703125" style="11" customWidth="1"/>
    <col min="12833" max="12839" width="3.28515625" style="11" customWidth="1"/>
    <col min="12840" max="12841" width="2.85546875" style="11" customWidth="1"/>
    <col min="12842" max="12849" width="0" style="11" hidden="1" customWidth="1"/>
    <col min="12850" max="13056" width="9.140625" style="11"/>
    <col min="13057" max="13057" width="3.28515625" style="11" customWidth="1"/>
    <col min="13058" max="13058" width="47.28515625" style="11" customWidth="1"/>
    <col min="13059" max="13059" width="5.85546875" style="11" customWidth="1"/>
    <col min="13060" max="13065" width="3.85546875" style="11" customWidth="1"/>
    <col min="13066" max="13070" width="3.28515625" style="11" customWidth="1"/>
    <col min="13071" max="13071" width="2.28515625" style="11" customWidth="1"/>
    <col min="13072" max="13072" width="2.5703125" style="11" customWidth="1"/>
    <col min="13073" max="13073" width="2.85546875" style="11" customWidth="1"/>
    <col min="13074" max="13079" width="3.28515625" style="11" customWidth="1"/>
    <col min="13080" max="13080" width="2.5703125" style="11" customWidth="1"/>
    <col min="13081" max="13081" width="3.140625" style="11" customWidth="1"/>
    <col min="13082" max="13084" width="3.28515625" style="11" customWidth="1"/>
    <col min="13085" max="13085" width="2.85546875" style="11" customWidth="1"/>
    <col min="13086" max="13087" width="3.28515625" style="11" customWidth="1"/>
    <col min="13088" max="13088" width="2.5703125" style="11" customWidth="1"/>
    <col min="13089" max="13095" width="3.28515625" style="11" customWidth="1"/>
    <col min="13096" max="13097" width="2.85546875" style="11" customWidth="1"/>
    <col min="13098" max="13105" width="0" style="11" hidden="1" customWidth="1"/>
    <col min="13106" max="13312" width="9.140625" style="11"/>
    <col min="13313" max="13313" width="3.28515625" style="11" customWidth="1"/>
    <col min="13314" max="13314" width="47.28515625" style="11" customWidth="1"/>
    <col min="13315" max="13315" width="5.85546875" style="11" customWidth="1"/>
    <col min="13316" max="13321" width="3.85546875" style="11" customWidth="1"/>
    <col min="13322" max="13326" width="3.28515625" style="11" customWidth="1"/>
    <col min="13327" max="13327" width="2.28515625" style="11" customWidth="1"/>
    <col min="13328" max="13328" width="2.5703125" style="11" customWidth="1"/>
    <col min="13329" max="13329" width="2.85546875" style="11" customWidth="1"/>
    <col min="13330" max="13335" width="3.28515625" style="11" customWidth="1"/>
    <col min="13336" max="13336" width="2.5703125" style="11" customWidth="1"/>
    <col min="13337" max="13337" width="3.140625" style="11" customWidth="1"/>
    <col min="13338" max="13340" width="3.28515625" style="11" customWidth="1"/>
    <col min="13341" max="13341" width="2.85546875" style="11" customWidth="1"/>
    <col min="13342" max="13343" width="3.28515625" style="11" customWidth="1"/>
    <col min="13344" max="13344" width="2.5703125" style="11" customWidth="1"/>
    <col min="13345" max="13351" width="3.28515625" style="11" customWidth="1"/>
    <col min="13352" max="13353" width="2.85546875" style="11" customWidth="1"/>
    <col min="13354" max="13361" width="0" style="11" hidden="1" customWidth="1"/>
    <col min="13362" max="13568" width="9.140625" style="11"/>
    <col min="13569" max="13569" width="3.28515625" style="11" customWidth="1"/>
    <col min="13570" max="13570" width="47.28515625" style="11" customWidth="1"/>
    <col min="13571" max="13571" width="5.85546875" style="11" customWidth="1"/>
    <col min="13572" max="13577" width="3.85546875" style="11" customWidth="1"/>
    <col min="13578" max="13582" width="3.28515625" style="11" customWidth="1"/>
    <col min="13583" max="13583" width="2.28515625" style="11" customWidth="1"/>
    <col min="13584" max="13584" width="2.5703125" style="11" customWidth="1"/>
    <col min="13585" max="13585" width="2.85546875" style="11" customWidth="1"/>
    <col min="13586" max="13591" width="3.28515625" style="11" customWidth="1"/>
    <col min="13592" max="13592" width="2.5703125" style="11" customWidth="1"/>
    <col min="13593" max="13593" width="3.140625" style="11" customWidth="1"/>
    <col min="13594" max="13596" width="3.28515625" style="11" customWidth="1"/>
    <col min="13597" max="13597" width="2.85546875" style="11" customWidth="1"/>
    <col min="13598" max="13599" width="3.28515625" style="11" customWidth="1"/>
    <col min="13600" max="13600" width="2.5703125" style="11" customWidth="1"/>
    <col min="13601" max="13607" width="3.28515625" style="11" customWidth="1"/>
    <col min="13608" max="13609" width="2.85546875" style="11" customWidth="1"/>
    <col min="13610" max="13617" width="0" style="11" hidden="1" customWidth="1"/>
    <col min="13618" max="13824" width="9.140625" style="11"/>
    <col min="13825" max="13825" width="3.28515625" style="11" customWidth="1"/>
    <col min="13826" max="13826" width="47.28515625" style="11" customWidth="1"/>
    <col min="13827" max="13827" width="5.85546875" style="11" customWidth="1"/>
    <col min="13828" max="13833" width="3.85546875" style="11" customWidth="1"/>
    <col min="13834" max="13838" width="3.28515625" style="11" customWidth="1"/>
    <col min="13839" max="13839" width="2.28515625" style="11" customWidth="1"/>
    <col min="13840" max="13840" width="2.5703125" style="11" customWidth="1"/>
    <col min="13841" max="13841" width="2.85546875" style="11" customWidth="1"/>
    <col min="13842" max="13847" width="3.28515625" style="11" customWidth="1"/>
    <col min="13848" max="13848" width="2.5703125" style="11" customWidth="1"/>
    <col min="13849" max="13849" width="3.140625" style="11" customWidth="1"/>
    <col min="13850" max="13852" width="3.28515625" style="11" customWidth="1"/>
    <col min="13853" max="13853" width="2.85546875" style="11" customWidth="1"/>
    <col min="13854" max="13855" width="3.28515625" style="11" customWidth="1"/>
    <col min="13856" max="13856" width="2.5703125" style="11" customWidth="1"/>
    <col min="13857" max="13863" width="3.28515625" style="11" customWidth="1"/>
    <col min="13864" max="13865" width="2.85546875" style="11" customWidth="1"/>
    <col min="13866" max="13873" width="0" style="11" hidden="1" customWidth="1"/>
    <col min="13874" max="14080" width="9.140625" style="11"/>
    <col min="14081" max="14081" width="3.28515625" style="11" customWidth="1"/>
    <col min="14082" max="14082" width="47.28515625" style="11" customWidth="1"/>
    <col min="14083" max="14083" width="5.85546875" style="11" customWidth="1"/>
    <col min="14084" max="14089" width="3.85546875" style="11" customWidth="1"/>
    <col min="14090" max="14094" width="3.28515625" style="11" customWidth="1"/>
    <col min="14095" max="14095" width="2.28515625" style="11" customWidth="1"/>
    <col min="14096" max="14096" width="2.5703125" style="11" customWidth="1"/>
    <col min="14097" max="14097" width="2.85546875" style="11" customWidth="1"/>
    <col min="14098" max="14103" width="3.28515625" style="11" customWidth="1"/>
    <col min="14104" max="14104" width="2.5703125" style="11" customWidth="1"/>
    <col min="14105" max="14105" width="3.140625" style="11" customWidth="1"/>
    <col min="14106" max="14108" width="3.28515625" style="11" customWidth="1"/>
    <col min="14109" max="14109" width="2.85546875" style="11" customWidth="1"/>
    <col min="14110" max="14111" width="3.28515625" style="11" customWidth="1"/>
    <col min="14112" max="14112" width="2.5703125" style="11" customWidth="1"/>
    <col min="14113" max="14119" width="3.28515625" style="11" customWidth="1"/>
    <col min="14120" max="14121" width="2.85546875" style="11" customWidth="1"/>
    <col min="14122" max="14129" width="0" style="11" hidden="1" customWidth="1"/>
    <col min="14130" max="14336" width="9.140625" style="11"/>
    <col min="14337" max="14337" width="3.28515625" style="11" customWidth="1"/>
    <col min="14338" max="14338" width="47.28515625" style="11" customWidth="1"/>
    <col min="14339" max="14339" width="5.85546875" style="11" customWidth="1"/>
    <col min="14340" max="14345" width="3.85546875" style="11" customWidth="1"/>
    <col min="14346" max="14350" width="3.28515625" style="11" customWidth="1"/>
    <col min="14351" max="14351" width="2.28515625" style="11" customWidth="1"/>
    <col min="14352" max="14352" width="2.5703125" style="11" customWidth="1"/>
    <col min="14353" max="14353" width="2.85546875" style="11" customWidth="1"/>
    <col min="14354" max="14359" width="3.28515625" style="11" customWidth="1"/>
    <col min="14360" max="14360" width="2.5703125" style="11" customWidth="1"/>
    <col min="14361" max="14361" width="3.140625" style="11" customWidth="1"/>
    <col min="14362" max="14364" width="3.28515625" style="11" customWidth="1"/>
    <col min="14365" max="14365" width="2.85546875" style="11" customWidth="1"/>
    <col min="14366" max="14367" width="3.28515625" style="11" customWidth="1"/>
    <col min="14368" max="14368" width="2.5703125" style="11" customWidth="1"/>
    <col min="14369" max="14375" width="3.28515625" style="11" customWidth="1"/>
    <col min="14376" max="14377" width="2.85546875" style="11" customWidth="1"/>
    <col min="14378" max="14385" width="0" style="11" hidden="1" customWidth="1"/>
    <col min="14386" max="14592" width="9.140625" style="11"/>
    <col min="14593" max="14593" width="3.28515625" style="11" customWidth="1"/>
    <col min="14594" max="14594" width="47.28515625" style="11" customWidth="1"/>
    <col min="14595" max="14595" width="5.85546875" style="11" customWidth="1"/>
    <col min="14596" max="14601" width="3.85546875" style="11" customWidth="1"/>
    <col min="14602" max="14606" width="3.28515625" style="11" customWidth="1"/>
    <col min="14607" max="14607" width="2.28515625" style="11" customWidth="1"/>
    <col min="14608" max="14608" width="2.5703125" style="11" customWidth="1"/>
    <col min="14609" max="14609" width="2.85546875" style="11" customWidth="1"/>
    <col min="14610" max="14615" width="3.28515625" style="11" customWidth="1"/>
    <col min="14616" max="14616" width="2.5703125" style="11" customWidth="1"/>
    <col min="14617" max="14617" width="3.140625" style="11" customWidth="1"/>
    <col min="14618" max="14620" width="3.28515625" style="11" customWidth="1"/>
    <col min="14621" max="14621" width="2.85546875" style="11" customWidth="1"/>
    <col min="14622" max="14623" width="3.28515625" style="11" customWidth="1"/>
    <col min="14624" max="14624" width="2.5703125" style="11" customWidth="1"/>
    <col min="14625" max="14631" width="3.28515625" style="11" customWidth="1"/>
    <col min="14632" max="14633" width="2.85546875" style="11" customWidth="1"/>
    <col min="14634" max="14641" width="0" style="11" hidden="1" customWidth="1"/>
    <col min="14642" max="14848" width="9.140625" style="11"/>
    <col min="14849" max="14849" width="3.28515625" style="11" customWidth="1"/>
    <col min="14850" max="14850" width="47.28515625" style="11" customWidth="1"/>
    <col min="14851" max="14851" width="5.85546875" style="11" customWidth="1"/>
    <col min="14852" max="14857" width="3.85546875" style="11" customWidth="1"/>
    <col min="14858" max="14862" width="3.28515625" style="11" customWidth="1"/>
    <col min="14863" max="14863" width="2.28515625" style="11" customWidth="1"/>
    <col min="14864" max="14864" width="2.5703125" style="11" customWidth="1"/>
    <col min="14865" max="14865" width="2.85546875" style="11" customWidth="1"/>
    <col min="14866" max="14871" width="3.28515625" style="11" customWidth="1"/>
    <col min="14872" max="14872" width="2.5703125" style="11" customWidth="1"/>
    <col min="14873" max="14873" width="3.140625" style="11" customWidth="1"/>
    <col min="14874" max="14876" width="3.28515625" style="11" customWidth="1"/>
    <col min="14877" max="14877" width="2.85546875" style="11" customWidth="1"/>
    <col min="14878" max="14879" width="3.28515625" style="11" customWidth="1"/>
    <col min="14880" max="14880" width="2.5703125" style="11" customWidth="1"/>
    <col min="14881" max="14887" width="3.28515625" style="11" customWidth="1"/>
    <col min="14888" max="14889" width="2.85546875" style="11" customWidth="1"/>
    <col min="14890" max="14897" width="0" style="11" hidden="1" customWidth="1"/>
    <col min="14898" max="15104" width="9.140625" style="11"/>
    <col min="15105" max="15105" width="3.28515625" style="11" customWidth="1"/>
    <col min="15106" max="15106" width="47.28515625" style="11" customWidth="1"/>
    <col min="15107" max="15107" width="5.85546875" style="11" customWidth="1"/>
    <col min="15108" max="15113" width="3.85546875" style="11" customWidth="1"/>
    <col min="15114" max="15118" width="3.28515625" style="11" customWidth="1"/>
    <col min="15119" max="15119" width="2.28515625" style="11" customWidth="1"/>
    <col min="15120" max="15120" width="2.5703125" style="11" customWidth="1"/>
    <col min="15121" max="15121" width="2.85546875" style="11" customWidth="1"/>
    <col min="15122" max="15127" width="3.28515625" style="11" customWidth="1"/>
    <col min="15128" max="15128" width="2.5703125" style="11" customWidth="1"/>
    <col min="15129" max="15129" width="3.140625" style="11" customWidth="1"/>
    <col min="15130" max="15132" width="3.28515625" style="11" customWidth="1"/>
    <col min="15133" max="15133" width="2.85546875" style="11" customWidth="1"/>
    <col min="15134" max="15135" width="3.28515625" style="11" customWidth="1"/>
    <col min="15136" max="15136" width="2.5703125" style="11" customWidth="1"/>
    <col min="15137" max="15143" width="3.28515625" style="11" customWidth="1"/>
    <col min="15144" max="15145" width="2.85546875" style="11" customWidth="1"/>
    <col min="15146" max="15153" width="0" style="11" hidden="1" customWidth="1"/>
    <col min="15154" max="15360" width="9.140625" style="11"/>
    <col min="15361" max="15361" width="3.28515625" style="11" customWidth="1"/>
    <col min="15362" max="15362" width="47.28515625" style="11" customWidth="1"/>
    <col min="15363" max="15363" width="5.85546875" style="11" customWidth="1"/>
    <col min="15364" max="15369" width="3.85546875" style="11" customWidth="1"/>
    <col min="15370" max="15374" width="3.28515625" style="11" customWidth="1"/>
    <col min="15375" max="15375" width="2.28515625" style="11" customWidth="1"/>
    <col min="15376" max="15376" width="2.5703125" style="11" customWidth="1"/>
    <col min="15377" max="15377" width="2.85546875" style="11" customWidth="1"/>
    <col min="15378" max="15383" width="3.28515625" style="11" customWidth="1"/>
    <col min="15384" max="15384" width="2.5703125" style="11" customWidth="1"/>
    <col min="15385" max="15385" width="3.140625" style="11" customWidth="1"/>
    <col min="15386" max="15388" width="3.28515625" style="11" customWidth="1"/>
    <col min="15389" max="15389" width="2.85546875" style="11" customWidth="1"/>
    <col min="15390" max="15391" width="3.28515625" style="11" customWidth="1"/>
    <col min="15392" max="15392" width="2.5703125" style="11" customWidth="1"/>
    <col min="15393" max="15399" width="3.28515625" style="11" customWidth="1"/>
    <col min="15400" max="15401" width="2.85546875" style="11" customWidth="1"/>
    <col min="15402" max="15409" width="0" style="11" hidden="1" customWidth="1"/>
    <col min="15410" max="15616" width="9.140625" style="11"/>
    <col min="15617" max="15617" width="3.28515625" style="11" customWidth="1"/>
    <col min="15618" max="15618" width="47.28515625" style="11" customWidth="1"/>
    <col min="15619" max="15619" width="5.85546875" style="11" customWidth="1"/>
    <col min="15620" max="15625" width="3.85546875" style="11" customWidth="1"/>
    <col min="15626" max="15630" width="3.28515625" style="11" customWidth="1"/>
    <col min="15631" max="15631" width="2.28515625" style="11" customWidth="1"/>
    <col min="15632" max="15632" width="2.5703125" style="11" customWidth="1"/>
    <col min="15633" max="15633" width="2.85546875" style="11" customWidth="1"/>
    <col min="15634" max="15639" width="3.28515625" style="11" customWidth="1"/>
    <col min="15640" max="15640" width="2.5703125" style="11" customWidth="1"/>
    <col min="15641" max="15641" width="3.140625" style="11" customWidth="1"/>
    <col min="15642" max="15644" width="3.28515625" style="11" customWidth="1"/>
    <col min="15645" max="15645" width="2.85546875" style="11" customWidth="1"/>
    <col min="15646" max="15647" width="3.28515625" style="11" customWidth="1"/>
    <col min="15648" max="15648" width="2.5703125" style="11" customWidth="1"/>
    <col min="15649" max="15655" width="3.28515625" style="11" customWidth="1"/>
    <col min="15656" max="15657" width="2.85546875" style="11" customWidth="1"/>
    <col min="15658" max="15665" width="0" style="11" hidden="1" customWidth="1"/>
    <col min="15666" max="15872" width="9.140625" style="11"/>
    <col min="15873" max="15873" width="3.28515625" style="11" customWidth="1"/>
    <col min="15874" max="15874" width="47.28515625" style="11" customWidth="1"/>
    <col min="15875" max="15875" width="5.85546875" style="11" customWidth="1"/>
    <col min="15876" max="15881" width="3.85546875" style="11" customWidth="1"/>
    <col min="15882" max="15886" width="3.28515625" style="11" customWidth="1"/>
    <col min="15887" max="15887" width="2.28515625" style="11" customWidth="1"/>
    <col min="15888" max="15888" width="2.5703125" style="11" customWidth="1"/>
    <col min="15889" max="15889" width="2.85546875" style="11" customWidth="1"/>
    <col min="15890" max="15895" width="3.28515625" style="11" customWidth="1"/>
    <col min="15896" max="15896" width="2.5703125" style="11" customWidth="1"/>
    <col min="15897" max="15897" width="3.140625" style="11" customWidth="1"/>
    <col min="15898" max="15900" width="3.28515625" style="11" customWidth="1"/>
    <col min="15901" max="15901" width="2.85546875" style="11" customWidth="1"/>
    <col min="15902" max="15903" width="3.28515625" style="11" customWidth="1"/>
    <col min="15904" max="15904" width="2.5703125" style="11" customWidth="1"/>
    <col min="15905" max="15911" width="3.28515625" style="11" customWidth="1"/>
    <col min="15912" max="15913" width="2.85546875" style="11" customWidth="1"/>
    <col min="15914" max="15921" width="0" style="11" hidden="1" customWidth="1"/>
    <col min="15922" max="16128" width="9.140625" style="11"/>
    <col min="16129" max="16129" width="3.28515625" style="11" customWidth="1"/>
    <col min="16130" max="16130" width="47.28515625" style="11" customWidth="1"/>
    <col min="16131" max="16131" width="5.85546875" style="11" customWidth="1"/>
    <col min="16132" max="16137" width="3.85546875" style="11" customWidth="1"/>
    <col min="16138" max="16142" width="3.28515625" style="11" customWidth="1"/>
    <col min="16143" max="16143" width="2.28515625" style="11" customWidth="1"/>
    <col min="16144" max="16144" width="2.5703125" style="11" customWidth="1"/>
    <col min="16145" max="16145" width="2.85546875" style="11" customWidth="1"/>
    <col min="16146" max="16151" width="3.28515625" style="11" customWidth="1"/>
    <col min="16152" max="16152" width="2.5703125" style="11" customWidth="1"/>
    <col min="16153" max="16153" width="3.140625" style="11" customWidth="1"/>
    <col min="16154" max="16156" width="3.28515625" style="11" customWidth="1"/>
    <col min="16157" max="16157" width="2.85546875" style="11" customWidth="1"/>
    <col min="16158" max="16159" width="3.28515625" style="11" customWidth="1"/>
    <col min="16160" max="16160" width="2.5703125" style="11" customWidth="1"/>
    <col min="16161" max="16167" width="3.28515625" style="11" customWidth="1"/>
    <col min="16168" max="16169" width="2.85546875" style="11" customWidth="1"/>
    <col min="16170" max="16177" width="0" style="11" hidden="1" customWidth="1"/>
    <col min="16178" max="16384" width="9.140625" style="11"/>
  </cols>
  <sheetData>
    <row r="1" spans="1:49" ht="24" thickBot="1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  <c r="K1" s="6"/>
      <c r="L1" s="7" t="s">
        <v>1</v>
      </c>
      <c r="M1" s="6"/>
      <c r="N1" s="6"/>
      <c r="O1" s="6"/>
      <c r="P1" s="6"/>
      <c r="Q1" s="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8"/>
      <c r="AI1" s="9"/>
      <c r="AJ1" s="9"/>
      <c r="AK1" s="9"/>
      <c r="AL1" s="9"/>
      <c r="AM1" s="9"/>
      <c r="AN1" s="9"/>
      <c r="AO1" s="10"/>
    </row>
    <row r="2" spans="1:49" ht="15.75">
      <c r="A2" s="1" t="s">
        <v>2</v>
      </c>
      <c r="B2" s="12"/>
      <c r="D2" s="14"/>
      <c r="E2" s="14"/>
      <c r="F2" s="14"/>
      <c r="G2" s="4"/>
      <c r="H2" s="4"/>
      <c r="I2" s="4"/>
      <c r="J2" s="5"/>
      <c r="K2" s="5"/>
      <c r="L2" s="5"/>
      <c r="M2" s="5" t="s">
        <v>3</v>
      </c>
      <c r="N2" s="5"/>
      <c r="O2" s="5"/>
      <c r="P2" s="5"/>
      <c r="Q2" s="15" t="s">
        <v>4</v>
      </c>
      <c r="S2" s="5"/>
      <c r="T2" s="5"/>
      <c r="V2" s="1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>
      <c r="A3" s="6"/>
      <c r="B3" s="12"/>
      <c r="D3" s="14"/>
      <c r="E3" s="14"/>
      <c r="F3" s="14"/>
      <c r="G3" s="4"/>
      <c r="H3" s="4"/>
      <c r="I3" s="4"/>
      <c r="J3" s="5"/>
      <c r="K3" s="5"/>
      <c r="L3" s="5"/>
      <c r="M3" s="5" t="s">
        <v>5</v>
      </c>
      <c r="N3" s="5"/>
      <c r="O3" s="5"/>
      <c r="P3" s="5"/>
      <c r="Q3" s="16" t="s">
        <v>6</v>
      </c>
      <c r="R3" s="5"/>
      <c r="S3" s="5"/>
      <c r="T3" s="6"/>
      <c r="V3" s="16"/>
      <c r="W3" s="5"/>
      <c r="X3" s="5"/>
      <c r="Z3" s="6"/>
      <c r="AA3" s="6"/>
      <c r="AB3" s="5"/>
      <c r="AC3" s="6"/>
      <c r="AD3" s="6"/>
      <c r="AE3" s="6"/>
      <c r="AF3" s="6"/>
      <c r="AG3" s="6"/>
      <c r="AO3" s="5"/>
    </row>
    <row r="4" spans="1:49" ht="15" customHeight="1">
      <c r="A4" s="1" t="s">
        <v>7</v>
      </c>
      <c r="B4" s="12"/>
      <c r="D4" s="14"/>
      <c r="E4" s="14"/>
      <c r="F4" s="14"/>
      <c r="G4" s="4"/>
      <c r="H4" s="4"/>
      <c r="I4" s="4"/>
      <c r="J4" s="5"/>
      <c r="K4" s="5"/>
      <c r="L4" s="5"/>
      <c r="M4" s="17" t="s">
        <v>8</v>
      </c>
      <c r="N4" s="17"/>
      <c r="O4" s="5"/>
      <c r="P4" s="18"/>
      <c r="Q4" s="19" t="s">
        <v>9</v>
      </c>
      <c r="R4" s="18"/>
      <c r="S4" s="20"/>
      <c r="T4" s="20"/>
      <c r="V4" s="19"/>
      <c r="W4" s="20"/>
      <c r="X4" s="18"/>
      <c r="Z4" s="18"/>
      <c r="AA4" s="20"/>
      <c r="AB4" s="18"/>
      <c r="AC4" s="20"/>
      <c r="AD4" s="20"/>
      <c r="AE4" s="20"/>
      <c r="AF4" s="20"/>
      <c r="AG4" s="20"/>
      <c r="AO4" s="5"/>
    </row>
    <row r="5" spans="1:49" ht="8.25" customHeight="1">
      <c r="A5" s="21"/>
      <c r="B5" s="2"/>
      <c r="C5" s="3"/>
      <c r="D5" s="4"/>
      <c r="E5" s="4"/>
      <c r="F5" s="4"/>
      <c r="G5" s="4"/>
      <c r="H5" s="4"/>
      <c r="I5" s="4"/>
      <c r="J5" s="5"/>
      <c r="K5" s="5"/>
      <c r="L5" s="5"/>
      <c r="M5" s="5"/>
      <c r="N5" s="17"/>
      <c r="O5" s="5"/>
      <c r="P5" s="5"/>
      <c r="Q5" s="22"/>
      <c r="R5" s="5"/>
      <c r="S5" s="5"/>
      <c r="T5" s="5"/>
      <c r="U5" s="5"/>
      <c r="V5" s="5"/>
      <c r="W5" s="5"/>
      <c r="X5" s="5"/>
      <c r="Y5" s="5"/>
      <c r="Z5" s="5"/>
      <c r="AA5" s="6"/>
      <c r="AB5" s="5"/>
      <c r="AC5" s="6"/>
      <c r="AD5" s="6"/>
      <c r="AE5" s="6"/>
      <c r="AF5" s="6"/>
      <c r="AG5" s="6"/>
      <c r="AH5" s="5"/>
      <c r="AI5" s="5"/>
      <c r="AJ5" s="5"/>
      <c r="AK5" s="5"/>
      <c r="AL5" s="5"/>
      <c r="AM5" s="5"/>
      <c r="AN5" s="5"/>
      <c r="AO5" s="5"/>
    </row>
    <row r="6" spans="1:49" s="31" customFormat="1" ht="13.5" customHeight="1">
      <c r="A6" s="23"/>
      <c r="B6" s="24"/>
      <c r="C6" s="25" t="s">
        <v>10</v>
      </c>
      <c r="D6" s="26"/>
      <c r="E6" s="26"/>
      <c r="F6" s="26"/>
      <c r="G6" s="26"/>
      <c r="H6" s="26"/>
      <c r="I6" s="27"/>
      <c r="J6" s="28"/>
      <c r="K6" s="29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 t="s">
        <v>11</v>
      </c>
      <c r="AH6" s="29"/>
      <c r="AI6" s="29"/>
      <c r="AJ6" s="29"/>
      <c r="AK6" s="29"/>
      <c r="AL6" s="29"/>
      <c r="AM6" s="29"/>
      <c r="AN6" s="29"/>
      <c r="AO6" s="30"/>
    </row>
    <row r="7" spans="1:49" s="43" customFormat="1" ht="14.25" customHeight="1">
      <c r="A7" s="32" t="s">
        <v>12</v>
      </c>
      <c r="B7" s="33" t="s">
        <v>13</v>
      </c>
      <c r="C7" s="34"/>
      <c r="D7" s="35"/>
      <c r="E7" s="36"/>
      <c r="F7" s="37" t="s">
        <v>14</v>
      </c>
      <c r="G7" s="37"/>
      <c r="H7" s="37"/>
      <c r="I7" s="38"/>
      <c r="J7" s="39"/>
      <c r="K7" s="39"/>
      <c r="L7" s="39"/>
      <c r="M7" s="39" t="s">
        <v>15</v>
      </c>
      <c r="N7" s="39"/>
      <c r="O7" s="39"/>
      <c r="P7" s="39"/>
      <c r="Q7" s="40"/>
      <c r="R7" s="41"/>
      <c r="S7" s="41"/>
      <c r="T7" s="41"/>
      <c r="U7" s="41" t="s">
        <v>16</v>
      </c>
      <c r="V7" s="41"/>
      <c r="W7" s="41"/>
      <c r="X7" s="41"/>
      <c r="Y7" s="42"/>
      <c r="Z7" s="39"/>
      <c r="AA7" s="39"/>
      <c r="AB7" s="39"/>
      <c r="AC7" s="39" t="s">
        <v>17</v>
      </c>
      <c r="AD7" s="39"/>
      <c r="AE7" s="39"/>
      <c r="AF7" s="39"/>
      <c r="AG7" s="40"/>
      <c r="AH7" s="41"/>
      <c r="AI7" s="41"/>
      <c r="AJ7" s="41"/>
      <c r="AK7" s="41" t="s">
        <v>18</v>
      </c>
      <c r="AL7" s="41"/>
      <c r="AM7" s="41"/>
      <c r="AN7" s="41"/>
      <c r="AO7" s="42"/>
      <c r="AP7" s="41"/>
      <c r="AQ7" s="41"/>
      <c r="AR7" s="41"/>
      <c r="AS7" s="41" t="s">
        <v>18</v>
      </c>
      <c r="AT7" s="41"/>
      <c r="AU7" s="41"/>
      <c r="AV7" s="41"/>
      <c r="AW7" s="42"/>
    </row>
    <row r="8" spans="1:49" s="31" customFormat="1" ht="37.5" customHeight="1" thickBot="1">
      <c r="A8" s="44"/>
      <c r="B8" s="45"/>
      <c r="C8" s="46"/>
      <c r="D8" s="47" t="s">
        <v>19</v>
      </c>
      <c r="E8" s="48" t="s">
        <v>20</v>
      </c>
      <c r="F8" s="49" t="s">
        <v>21</v>
      </c>
      <c r="G8" s="49" t="s">
        <v>22</v>
      </c>
      <c r="H8" s="48" t="s">
        <v>23</v>
      </c>
      <c r="I8" s="48" t="s">
        <v>24</v>
      </c>
      <c r="J8" s="50" t="str">
        <f>$D8</f>
        <v>W</v>
      </c>
      <c r="K8" s="51" t="str">
        <f>$E8</f>
        <v>Kon</v>
      </c>
      <c r="L8" s="50" t="str">
        <f>$F8</f>
        <v>Ć</v>
      </c>
      <c r="M8" s="50" t="str">
        <f>$G8</f>
        <v>S</v>
      </c>
      <c r="N8" s="51" t="str">
        <f>$H8</f>
        <v>Zaj. Pr.</v>
      </c>
      <c r="O8" s="51" t="str">
        <f>$I8</f>
        <v>Samokształcenie</v>
      </c>
      <c r="P8" s="52" t="s">
        <v>25</v>
      </c>
      <c r="Q8" s="53" t="s">
        <v>26</v>
      </c>
      <c r="R8" s="50" t="str">
        <f>$D8</f>
        <v>W</v>
      </c>
      <c r="S8" s="51" t="str">
        <f>$E8</f>
        <v>Kon</v>
      </c>
      <c r="T8" s="50" t="str">
        <f>$F8</f>
        <v>Ć</v>
      </c>
      <c r="U8" s="50" t="str">
        <f>$G8</f>
        <v>S</v>
      </c>
      <c r="V8" s="51" t="str">
        <f>$H8</f>
        <v>Zaj. Pr.</v>
      </c>
      <c r="W8" s="51" t="str">
        <f>$I8</f>
        <v>Samokształcenie</v>
      </c>
      <c r="X8" s="52" t="s">
        <v>25</v>
      </c>
      <c r="Y8" s="54" t="s">
        <v>26</v>
      </c>
      <c r="Z8" s="50" t="str">
        <f>$D8</f>
        <v>W</v>
      </c>
      <c r="AA8" s="51" t="str">
        <f>$E8</f>
        <v>Kon</v>
      </c>
      <c r="AB8" s="50" t="str">
        <f>$F8</f>
        <v>Ć</v>
      </c>
      <c r="AC8" s="50" t="str">
        <f>$G8</f>
        <v>S</v>
      </c>
      <c r="AD8" s="51" t="str">
        <f>$H8</f>
        <v>Zaj. Pr.</v>
      </c>
      <c r="AE8" s="51" t="str">
        <f>$I8</f>
        <v>Samokształcenie</v>
      </c>
      <c r="AF8" s="52" t="s">
        <v>25</v>
      </c>
      <c r="AG8" s="54" t="s">
        <v>26</v>
      </c>
      <c r="AH8" s="50" t="str">
        <f>$D8</f>
        <v>W</v>
      </c>
      <c r="AI8" s="51" t="str">
        <f>$E8</f>
        <v>Kon</v>
      </c>
      <c r="AJ8" s="50" t="str">
        <f>$F8</f>
        <v>Ć</v>
      </c>
      <c r="AK8" s="50" t="str">
        <f>$G8</f>
        <v>S</v>
      </c>
      <c r="AL8" s="51" t="str">
        <f>$H8</f>
        <v>Zaj. Pr.</v>
      </c>
      <c r="AM8" s="51" t="str">
        <f>$I8</f>
        <v>Samokształcenie</v>
      </c>
      <c r="AN8" s="52" t="s">
        <v>25</v>
      </c>
      <c r="AO8" s="55" t="s">
        <v>26</v>
      </c>
      <c r="AP8" s="50" t="str">
        <f>$D8</f>
        <v>W</v>
      </c>
      <c r="AQ8" s="51" t="str">
        <f>$E8</f>
        <v>Kon</v>
      </c>
      <c r="AR8" s="50" t="str">
        <f>$F8</f>
        <v>Ć</v>
      </c>
      <c r="AS8" s="50" t="str">
        <f>$G8</f>
        <v>S</v>
      </c>
      <c r="AT8" s="51" t="str">
        <f>$H8</f>
        <v>Zaj. Pr.</v>
      </c>
      <c r="AU8" s="51" t="str">
        <f>$I8</f>
        <v>Samokształcenie</v>
      </c>
      <c r="AV8" s="52" t="s">
        <v>25</v>
      </c>
      <c r="AW8" s="55" t="s">
        <v>26</v>
      </c>
    </row>
    <row r="9" spans="1:49" s="61" customFormat="1" ht="12.75" customHeight="1">
      <c r="A9" s="56" t="s">
        <v>27</v>
      </c>
      <c r="B9" s="57" t="s">
        <v>28</v>
      </c>
      <c r="C9" s="50">
        <f t="shared" ref="C9:O9" si="0">SUM(C10:C15)</f>
        <v>105</v>
      </c>
      <c r="D9" s="50">
        <f t="shared" si="0"/>
        <v>90</v>
      </c>
      <c r="E9" s="50">
        <f t="shared" si="0"/>
        <v>0</v>
      </c>
      <c r="F9" s="50">
        <f t="shared" si="0"/>
        <v>15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8">
        <f t="shared" si="0"/>
        <v>60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 t="shared" si="0"/>
        <v>0</v>
      </c>
      <c r="P9" s="59">
        <f>COUNTIF(P10:P15,"E")</f>
        <v>3</v>
      </c>
      <c r="Q9" s="60">
        <f>SUM(Q10:Q15)</f>
        <v>15</v>
      </c>
      <c r="R9" s="58">
        <f t="shared" ref="R9:AM9" si="1">SUM(R10:R15)</f>
        <v>30</v>
      </c>
      <c r="S9" s="58">
        <f t="shared" si="1"/>
        <v>0</v>
      </c>
      <c r="T9" s="58">
        <f t="shared" si="1"/>
        <v>15</v>
      </c>
      <c r="U9" s="58">
        <f t="shared" si="1"/>
        <v>0</v>
      </c>
      <c r="V9" s="58">
        <f t="shared" si="1"/>
        <v>0</v>
      </c>
      <c r="W9" s="58">
        <f t="shared" si="1"/>
        <v>0</v>
      </c>
      <c r="X9" s="59">
        <f>COUNTIF(X10:X15,"E")</f>
        <v>1</v>
      </c>
      <c r="Y9" s="60">
        <f>SUM(Y10:Y15)</f>
        <v>9</v>
      </c>
      <c r="Z9" s="58">
        <f t="shared" si="1"/>
        <v>0</v>
      </c>
      <c r="AA9" s="58">
        <f t="shared" si="1"/>
        <v>0</v>
      </c>
      <c r="AB9" s="58">
        <f t="shared" si="1"/>
        <v>0</v>
      </c>
      <c r="AC9" s="58">
        <f t="shared" si="1"/>
        <v>0</v>
      </c>
      <c r="AD9" s="58">
        <f t="shared" si="1"/>
        <v>0</v>
      </c>
      <c r="AE9" s="58">
        <f t="shared" si="1"/>
        <v>0</v>
      </c>
      <c r="AF9" s="59">
        <f>COUNTIF(AF10:AF15,"E")</f>
        <v>0</v>
      </c>
      <c r="AG9" s="60">
        <f>SUM(AG10:AG15)</f>
        <v>0</v>
      </c>
      <c r="AH9" s="58">
        <f t="shared" si="1"/>
        <v>0</v>
      </c>
      <c r="AI9" s="58">
        <f t="shared" si="1"/>
        <v>0</v>
      </c>
      <c r="AJ9" s="58">
        <f t="shared" si="1"/>
        <v>0</v>
      </c>
      <c r="AK9" s="58">
        <f t="shared" si="1"/>
        <v>0</v>
      </c>
      <c r="AL9" s="58">
        <f t="shared" si="1"/>
        <v>0</v>
      </c>
      <c r="AM9" s="58">
        <f t="shared" si="1"/>
        <v>0</v>
      </c>
      <c r="AN9" s="59">
        <f>COUNTIF(AN10:AN15,"E")</f>
        <v>0</v>
      </c>
      <c r="AO9" s="60">
        <f>SUM(AO10:AO15)</f>
        <v>0</v>
      </c>
      <c r="AP9" s="50">
        <f t="shared" ref="AP9:AU9" si="2">SUM(AP10:AP15)</f>
        <v>0</v>
      </c>
      <c r="AQ9" s="50">
        <f t="shared" si="2"/>
        <v>0</v>
      </c>
      <c r="AR9" s="50">
        <f t="shared" si="2"/>
        <v>0</v>
      </c>
      <c r="AS9" s="50">
        <f t="shared" si="2"/>
        <v>0</v>
      </c>
      <c r="AT9" s="50">
        <f t="shared" si="2"/>
        <v>0</v>
      </c>
      <c r="AU9" s="50">
        <f t="shared" si="2"/>
        <v>0</v>
      </c>
      <c r="AV9" s="59">
        <f>COUNTIF(AV10:AV15,"E")</f>
        <v>0</v>
      </c>
      <c r="AW9" s="60">
        <f>SUM(AW10:AW15)</f>
        <v>0</v>
      </c>
    </row>
    <row r="10" spans="1:49" s="70" customFormat="1" ht="28.5">
      <c r="A10" s="161">
        <v>1</v>
      </c>
      <c r="B10" s="162" t="s">
        <v>29</v>
      </c>
      <c r="C10" s="163">
        <f t="shared" ref="C10:C15" si="3">D10+E10+F10+G10+H10+I10</f>
        <v>15</v>
      </c>
      <c r="D10" s="164">
        <f t="shared" ref="D10:I15" si="4">SUM(J10+R10+Z10+AH10)</f>
        <v>15</v>
      </c>
      <c r="E10" s="164">
        <f t="shared" si="4"/>
        <v>0</v>
      </c>
      <c r="F10" s="164">
        <f t="shared" si="4"/>
        <v>0</v>
      </c>
      <c r="G10" s="164">
        <f t="shared" si="4"/>
        <v>0</v>
      </c>
      <c r="H10" s="164">
        <f t="shared" si="4"/>
        <v>0</v>
      </c>
      <c r="I10" s="164">
        <f t="shared" si="4"/>
        <v>0</v>
      </c>
      <c r="J10" s="165">
        <v>15</v>
      </c>
      <c r="K10" s="166"/>
      <c r="L10" s="166"/>
      <c r="M10" s="166"/>
      <c r="N10" s="166"/>
      <c r="O10" s="166"/>
      <c r="P10" s="167" t="s">
        <v>30</v>
      </c>
      <c r="Q10" s="168">
        <v>4</v>
      </c>
      <c r="R10" s="165"/>
      <c r="S10" s="166"/>
      <c r="T10" s="166"/>
      <c r="U10" s="166"/>
      <c r="V10" s="166"/>
      <c r="W10" s="166"/>
      <c r="X10" s="167"/>
      <c r="Y10" s="168"/>
      <c r="Z10" s="165"/>
      <c r="AA10" s="166"/>
      <c r="AB10" s="166"/>
      <c r="AC10" s="166"/>
      <c r="AD10" s="166"/>
      <c r="AE10" s="166"/>
      <c r="AF10" s="167"/>
      <c r="AG10" s="168"/>
      <c r="AH10" s="165"/>
      <c r="AI10" s="166"/>
      <c r="AJ10" s="166"/>
      <c r="AK10" s="166"/>
      <c r="AL10" s="166"/>
      <c r="AM10" s="166"/>
      <c r="AN10" s="167"/>
      <c r="AO10" s="169"/>
      <c r="AP10" s="66"/>
      <c r="AQ10" s="67"/>
      <c r="AR10" s="67"/>
      <c r="AS10" s="67"/>
      <c r="AT10" s="67"/>
      <c r="AU10" s="67"/>
      <c r="AV10" s="68"/>
      <c r="AW10" s="69"/>
    </row>
    <row r="11" spans="1:49" s="70" customFormat="1">
      <c r="A11" s="170">
        <v>2</v>
      </c>
      <c r="B11" s="171" t="s">
        <v>31</v>
      </c>
      <c r="C11" s="163">
        <f t="shared" si="3"/>
        <v>15</v>
      </c>
      <c r="D11" s="164">
        <f t="shared" si="4"/>
        <v>15</v>
      </c>
      <c r="E11" s="164">
        <f t="shared" si="4"/>
        <v>0</v>
      </c>
      <c r="F11" s="164">
        <f t="shared" si="4"/>
        <v>0</v>
      </c>
      <c r="G11" s="164">
        <f t="shared" si="4"/>
        <v>0</v>
      </c>
      <c r="H11" s="164">
        <f t="shared" si="4"/>
        <v>0</v>
      </c>
      <c r="I11" s="164">
        <f t="shared" si="4"/>
        <v>0</v>
      </c>
      <c r="J11" s="165">
        <v>15</v>
      </c>
      <c r="K11" s="166"/>
      <c r="L11" s="166"/>
      <c r="M11" s="166"/>
      <c r="N11" s="166"/>
      <c r="O11" s="166"/>
      <c r="P11" s="167" t="s">
        <v>30</v>
      </c>
      <c r="Q11" s="168">
        <v>4</v>
      </c>
      <c r="R11" s="165"/>
      <c r="S11" s="166"/>
      <c r="T11" s="166"/>
      <c r="U11" s="166"/>
      <c r="V11" s="166"/>
      <c r="W11" s="166"/>
      <c r="X11" s="167"/>
      <c r="Y11" s="168"/>
      <c r="Z11" s="165"/>
      <c r="AA11" s="166"/>
      <c r="AB11" s="166"/>
      <c r="AC11" s="166"/>
      <c r="AD11" s="166"/>
      <c r="AE11" s="166"/>
      <c r="AF11" s="167"/>
      <c r="AG11" s="168"/>
      <c r="AH11" s="165"/>
      <c r="AI11" s="166"/>
      <c r="AJ11" s="166"/>
      <c r="AK11" s="166"/>
      <c r="AL11" s="166"/>
      <c r="AM11" s="166"/>
      <c r="AN11" s="167"/>
      <c r="AO11" s="169"/>
      <c r="AP11" s="66"/>
      <c r="AQ11" s="67"/>
      <c r="AR11" s="67"/>
      <c r="AS11" s="67"/>
      <c r="AT11" s="67"/>
      <c r="AU11" s="67"/>
      <c r="AV11" s="68"/>
      <c r="AW11" s="69"/>
    </row>
    <row r="12" spans="1:49" s="70" customFormat="1" ht="16.5" customHeight="1">
      <c r="A12" s="170">
        <v>3</v>
      </c>
      <c r="B12" s="171" t="s">
        <v>32</v>
      </c>
      <c r="C12" s="163">
        <f t="shared" si="3"/>
        <v>15</v>
      </c>
      <c r="D12" s="164">
        <f t="shared" si="4"/>
        <v>15</v>
      </c>
      <c r="E12" s="164">
        <f t="shared" si="4"/>
        <v>0</v>
      </c>
      <c r="F12" s="164">
        <f t="shared" si="4"/>
        <v>0</v>
      </c>
      <c r="G12" s="164">
        <f t="shared" si="4"/>
        <v>0</v>
      </c>
      <c r="H12" s="164">
        <f t="shared" si="4"/>
        <v>0</v>
      </c>
      <c r="I12" s="164">
        <f t="shared" si="4"/>
        <v>0</v>
      </c>
      <c r="J12" s="165">
        <v>15</v>
      </c>
      <c r="K12" s="166"/>
      <c r="L12" s="166"/>
      <c r="M12" s="166"/>
      <c r="N12" s="166"/>
      <c r="O12" s="166"/>
      <c r="P12" s="167" t="s">
        <v>30</v>
      </c>
      <c r="Q12" s="168">
        <v>4</v>
      </c>
      <c r="R12" s="165"/>
      <c r="S12" s="166"/>
      <c r="T12" s="166"/>
      <c r="U12" s="166"/>
      <c r="V12" s="166"/>
      <c r="W12" s="166"/>
      <c r="X12" s="167"/>
      <c r="Y12" s="168"/>
      <c r="Z12" s="165"/>
      <c r="AA12" s="166"/>
      <c r="AB12" s="166"/>
      <c r="AC12" s="166"/>
      <c r="AD12" s="166"/>
      <c r="AE12" s="166"/>
      <c r="AF12" s="167"/>
      <c r="AG12" s="168"/>
      <c r="AH12" s="165"/>
      <c r="AI12" s="166"/>
      <c r="AJ12" s="166"/>
      <c r="AK12" s="166"/>
      <c r="AL12" s="166"/>
      <c r="AM12" s="166"/>
      <c r="AN12" s="167"/>
      <c r="AO12" s="169"/>
      <c r="AP12" s="66"/>
      <c r="AQ12" s="67"/>
      <c r="AR12" s="67"/>
      <c r="AS12" s="67"/>
      <c r="AT12" s="67"/>
      <c r="AU12" s="67"/>
      <c r="AV12" s="68"/>
      <c r="AW12" s="69"/>
    </row>
    <row r="13" spans="1:49" s="61" customFormat="1">
      <c r="A13" s="170">
        <v>4</v>
      </c>
      <c r="B13" s="171" t="s">
        <v>33</v>
      </c>
      <c r="C13" s="163">
        <f t="shared" si="3"/>
        <v>15</v>
      </c>
      <c r="D13" s="164">
        <f t="shared" si="4"/>
        <v>15</v>
      </c>
      <c r="E13" s="164">
        <f t="shared" si="4"/>
        <v>0</v>
      </c>
      <c r="F13" s="164">
        <f t="shared" si="4"/>
        <v>0</v>
      </c>
      <c r="G13" s="164">
        <f t="shared" si="4"/>
        <v>0</v>
      </c>
      <c r="H13" s="164">
        <f t="shared" si="4"/>
        <v>0</v>
      </c>
      <c r="I13" s="164">
        <f t="shared" si="4"/>
        <v>0</v>
      </c>
      <c r="J13" s="165"/>
      <c r="K13" s="166"/>
      <c r="L13" s="166"/>
      <c r="M13" s="166"/>
      <c r="N13" s="166"/>
      <c r="O13" s="166"/>
      <c r="P13" s="167"/>
      <c r="Q13" s="168"/>
      <c r="R13" s="165">
        <v>15</v>
      </c>
      <c r="S13" s="166"/>
      <c r="T13" s="166"/>
      <c r="U13" s="166"/>
      <c r="V13" s="166"/>
      <c r="W13" s="166"/>
      <c r="X13" s="167" t="s">
        <v>30</v>
      </c>
      <c r="Y13" s="168">
        <v>4</v>
      </c>
      <c r="Z13" s="165"/>
      <c r="AA13" s="166"/>
      <c r="AB13" s="166"/>
      <c r="AC13" s="166"/>
      <c r="AD13" s="166"/>
      <c r="AE13" s="166"/>
      <c r="AF13" s="167"/>
      <c r="AG13" s="168"/>
      <c r="AH13" s="165"/>
      <c r="AI13" s="166"/>
      <c r="AJ13" s="166"/>
      <c r="AK13" s="166"/>
      <c r="AL13" s="166"/>
      <c r="AM13" s="166"/>
      <c r="AN13" s="167"/>
      <c r="AO13" s="169"/>
      <c r="AP13" s="62"/>
      <c r="AQ13" s="63"/>
      <c r="AR13" s="63"/>
      <c r="AS13" s="63"/>
      <c r="AT13" s="63"/>
      <c r="AU13" s="63"/>
      <c r="AV13" s="64"/>
      <c r="AW13" s="65"/>
    </row>
    <row r="14" spans="1:49" s="70" customFormat="1">
      <c r="A14" s="170">
        <v>5</v>
      </c>
      <c r="B14" s="171" t="s">
        <v>34</v>
      </c>
      <c r="C14" s="163">
        <f t="shared" si="3"/>
        <v>15</v>
      </c>
      <c r="D14" s="164">
        <f t="shared" si="4"/>
        <v>15</v>
      </c>
      <c r="E14" s="164">
        <f t="shared" si="4"/>
        <v>0</v>
      </c>
      <c r="F14" s="164">
        <f t="shared" si="4"/>
        <v>0</v>
      </c>
      <c r="G14" s="164">
        <f t="shared" si="4"/>
        <v>0</v>
      </c>
      <c r="H14" s="164">
        <f t="shared" si="4"/>
        <v>0</v>
      </c>
      <c r="I14" s="164">
        <f t="shared" si="4"/>
        <v>0</v>
      </c>
      <c r="J14" s="165">
        <v>15</v>
      </c>
      <c r="K14" s="166"/>
      <c r="L14" s="166"/>
      <c r="M14" s="166"/>
      <c r="N14" s="166"/>
      <c r="O14" s="166"/>
      <c r="P14" s="167" t="s">
        <v>35</v>
      </c>
      <c r="Q14" s="168">
        <v>3</v>
      </c>
      <c r="R14" s="165"/>
      <c r="S14" s="166"/>
      <c r="T14" s="166"/>
      <c r="U14" s="166"/>
      <c r="V14" s="166"/>
      <c r="W14" s="166"/>
      <c r="X14" s="167"/>
      <c r="Y14" s="168"/>
      <c r="Z14" s="165"/>
      <c r="AA14" s="166"/>
      <c r="AB14" s="166"/>
      <c r="AC14" s="166"/>
      <c r="AD14" s="166"/>
      <c r="AE14" s="166"/>
      <c r="AF14" s="167"/>
      <c r="AG14" s="168"/>
      <c r="AH14" s="165"/>
      <c r="AI14" s="166"/>
      <c r="AJ14" s="166"/>
      <c r="AK14" s="166"/>
      <c r="AL14" s="166"/>
      <c r="AM14" s="166"/>
      <c r="AN14" s="167"/>
      <c r="AO14" s="169"/>
      <c r="AP14" s="66"/>
      <c r="AQ14" s="67"/>
      <c r="AR14" s="67"/>
      <c r="AS14" s="67"/>
      <c r="AT14" s="67"/>
      <c r="AU14" s="67"/>
      <c r="AV14" s="68"/>
      <c r="AW14" s="69"/>
    </row>
    <row r="15" spans="1:49" s="70" customFormat="1" ht="28.5">
      <c r="A15" s="172">
        <v>7</v>
      </c>
      <c r="B15" s="173" t="s">
        <v>36</v>
      </c>
      <c r="C15" s="163">
        <f t="shared" si="3"/>
        <v>30</v>
      </c>
      <c r="D15" s="164">
        <f t="shared" si="4"/>
        <v>15</v>
      </c>
      <c r="E15" s="164">
        <f t="shared" si="4"/>
        <v>0</v>
      </c>
      <c r="F15" s="164">
        <f t="shared" si="4"/>
        <v>15</v>
      </c>
      <c r="G15" s="164">
        <f t="shared" si="4"/>
        <v>0</v>
      </c>
      <c r="H15" s="164">
        <f t="shared" si="4"/>
        <v>0</v>
      </c>
      <c r="I15" s="164">
        <f t="shared" si="4"/>
        <v>0</v>
      </c>
      <c r="J15" s="174"/>
      <c r="K15" s="175"/>
      <c r="L15" s="175"/>
      <c r="M15" s="175"/>
      <c r="N15" s="175"/>
      <c r="O15" s="175"/>
      <c r="P15" s="167"/>
      <c r="Q15" s="168"/>
      <c r="R15" s="174">
        <v>15</v>
      </c>
      <c r="S15" s="175"/>
      <c r="T15" s="175">
        <v>15</v>
      </c>
      <c r="U15" s="175"/>
      <c r="V15" s="175"/>
      <c r="W15" s="175"/>
      <c r="X15" s="167" t="s">
        <v>37</v>
      </c>
      <c r="Y15" s="168">
        <v>5</v>
      </c>
      <c r="Z15" s="174"/>
      <c r="AA15" s="175"/>
      <c r="AB15" s="175"/>
      <c r="AC15" s="175"/>
      <c r="AD15" s="175"/>
      <c r="AE15" s="175"/>
      <c r="AF15" s="167"/>
      <c r="AG15" s="168"/>
      <c r="AH15" s="174"/>
      <c r="AI15" s="175"/>
      <c r="AJ15" s="175"/>
      <c r="AK15" s="175"/>
      <c r="AL15" s="175"/>
      <c r="AM15" s="175"/>
      <c r="AN15" s="167"/>
      <c r="AO15" s="169"/>
      <c r="AP15" s="73"/>
      <c r="AQ15" s="74"/>
      <c r="AR15" s="74"/>
      <c r="AS15" s="74"/>
      <c r="AT15" s="74"/>
      <c r="AU15" s="74"/>
      <c r="AV15" s="68"/>
      <c r="AW15" s="69"/>
    </row>
    <row r="16" spans="1:49" s="61" customFormat="1">
      <c r="A16" s="176"/>
      <c r="B16" s="177"/>
      <c r="C16" s="17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80"/>
      <c r="AP16" s="76"/>
      <c r="AQ16" s="76"/>
      <c r="AR16" s="76"/>
      <c r="AS16" s="76"/>
      <c r="AT16" s="76"/>
      <c r="AU16" s="76"/>
      <c r="AV16" s="76"/>
      <c r="AW16" s="77"/>
    </row>
    <row r="17" spans="1:49" s="61" customFormat="1" ht="15">
      <c r="A17" s="181" t="s">
        <v>38</v>
      </c>
      <c r="B17" s="182" t="s">
        <v>39</v>
      </c>
      <c r="C17" s="163">
        <f t="shared" ref="C17:O17" si="5">SUM(C18:C28)</f>
        <v>493</v>
      </c>
      <c r="D17" s="163">
        <f t="shared" si="5"/>
        <v>54</v>
      </c>
      <c r="E17" s="163">
        <f t="shared" si="5"/>
        <v>88</v>
      </c>
      <c r="F17" s="163">
        <f t="shared" si="5"/>
        <v>51</v>
      </c>
      <c r="G17" s="163">
        <f t="shared" si="5"/>
        <v>0</v>
      </c>
      <c r="H17" s="163">
        <f t="shared" si="5"/>
        <v>300</v>
      </c>
      <c r="I17" s="163">
        <f t="shared" si="5"/>
        <v>0</v>
      </c>
      <c r="J17" s="163">
        <f t="shared" si="5"/>
        <v>24</v>
      </c>
      <c r="K17" s="163">
        <f t="shared" si="5"/>
        <v>30</v>
      </c>
      <c r="L17" s="163">
        <f t="shared" si="5"/>
        <v>18</v>
      </c>
      <c r="M17" s="163">
        <f t="shared" si="5"/>
        <v>0</v>
      </c>
      <c r="N17" s="163">
        <f t="shared" si="5"/>
        <v>0</v>
      </c>
      <c r="O17" s="163">
        <f t="shared" si="5"/>
        <v>0</v>
      </c>
      <c r="P17" s="183">
        <f>COUNTIF(P18:P28,"E")</f>
        <v>1</v>
      </c>
      <c r="Q17" s="184">
        <f>SUM(Q18:Q28)</f>
        <v>13</v>
      </c>
      <c r="R17" s="163">
        <f t="shared" ref="R17:AM17" si="6">SUM(R18:R28)</f>
        <v>15</v>
      </c>
      <c r="S17" s="163">
        <f t="shared" si="6"/>
        <v>33</v>
      </c>
      <c r="T17" s="163">
        <f t="shared" si="6"/>
        <v>18</v>
      </c>
      <c r="U17" s="163">
        <f t="shared" si="6"/>
        <v>0</v>
      </c>
      <c r="V17" s="163">
        <f t="shared" si="6"/>
        <v>100</v>
      </c>
      <c r="W17" s="163">
        <f t="shared" si="6"/>
        <v>0</v>
      </c>
      <c r="X17" s="183">
        <f>COUNTIF(X18:X28,"E")</f>
        <v>1</v>
      </c>
      <c r="Y17" s="184">
        <f>SUM(Y18:Y28)</f>
        <v>15</v>
      </c>
      <c r="Z17" s="163">
        <f t="shared" si="6"/>
        <v>15</v>
      </c>
      <c r="AA17" s="163">
        <f t="shared" si="6"/>
        <v>0</v>
      </c>
      <c r="AB17" s="163">
        <f t="shared" si="6"/>
        <v>0</v>
      </c>
      <c r="AC17" s="163">
        <f t="shared" si="6"/>
        <v>0</v>
      </c>
      <c r="AD17" s="163">
        <f t="shared" si="6"/>
        <v>100</v>
      </c>
      <c r="AE17" s="163">
        <f t="shared" si="6"/>
        <v>0</v>
      </c>
      <c r="AF17" s="183">
        <f>COUNTIF(AF18:AF28,"E")</f>
        <v>1</v>
      </c>
      <c r="AG17" s="184">
        <f>SUM(AG18:AG28)</f>
        <v>8</v>
      </c>
      <c r="AH17" s="163">
        <f t="shared" si="6"/>
        <v>0</v>
      </c>
      <c r="AI17" s="163">
        <f t="shared" si="6"/>
        <v>25</v>
      </c>
      <c r="AJ17" s="163">
        <f t="shared" si="6"/>
        <v>15</v>
      </c>
      <c r="AK17" s="163">
        <f t="shared" si="6"/>
        <v>0</v>
      </c>
      <c r="AL17" s="163">
        <f t="shared" si="6"/>
        <v>100</v>
      </c>
      <c r="AM17" s="163">
        <f t="shared" si="6"/>
        <v>0</v>
      </c>
      <c r="AN17" s="183">
        <f>COUNTIF(AN18:AN28,"E")</f>
        <v>0</v>
      </c>
      <c r="AO17" s="184">
        <f>SUM(AO18:AO28)</f>
        <v>8</v>
      </c>
      <c r="AP17" s="50">
        <f t="shared" ref="AP17:AU17" si="7">SUM(AP18:AP28)</f>
        <v>0</v>
      </c>
      <c r="AQ17" s="50">
        <f t="shared" si="7"/>
        <v>0</v>
      </c>
      <c r="AR17" s="50">
        <f t="shared" si="7"/>
        <v>0</v>
      </c>
      <c r="AS17" s="50">
        <f t="shared" si="7"/>
        <v>0</v>
      </c>
      <c r="AT17" s="50">
        <f t="shared" si="7"/>
        <v>0</v>
      </c>
      <c r="AU17" s="50">
        <f t="shared" si="7"/>
        <v>0</v>
      </c>
      <c r="AV17" s="59">
        <f>COUNTIF(AV18:AV28,"E")</f>
        <v>0</v>
      </c>
      <c r="AW17" s="60">
        <f>SUM(AW18:AW28)</f>
        <v>0</v>
      </c>
    </row>
    <row r="18" spans="1:49" s="61" customFormat="1">
      <c r="A18" s="161">
        <v>1</v>
      </c>
      <c r="B18" s="162" t="s">
        <v>40</v>
      </c>
      <c r="C18" s="163">
        <f>D18+E18+F18+G18+H18+I18</f>
        <v>15</v>
      </c>
      <c r="D18" s="164">
        <f t="shared" ref="D18:I28" si="8">SUM(J18+R18+Z18+AH18)</f>
        <v>15</v>
      </c>
      <c r="E18" s="164">
        <f t="shared" si="8"/>
        <v>0</v>
      </c>
      <c r="F18" s="164">
        <f t="shared" si="8"/>
        <v>0</v>
      </c>
      <c r="G18" s="164">
        <f t="shared" si="8"/>
        <v>0</v>
      </c>
      <c r="H18" s="164">
        <f t="shared" si="8"/>
        <v>0</v>
      </c>
      <c r="I18" s="164">
        <f t="shared" si="8"/>
        <v>0</v>
      </c>
      <c r="J18" s="165"/>
      <c r="K18" s="166"/>
      <c r="L18" s="166"/>
      <c r="M18" s="166"/>
      <c r="N18" s="166"/>
      <c r="O18" s="166"/>
      <c r="P18" s="167"/>
      <c r="Q18" s="168"/>
      <c r="R18" s="165"/>
      <c r="S18" s="166"/>
      <c r="T18" s="166"/>
      <c r="U18" s="166"/>
      <c r="V18" s="166"/>
      <c r="W18" s="166"/>
      <c r="X18" s="167"/>
      <c r="Y18" s="168"/>
      <c r="Z18" s="165">
        <v>15</v>
      </c>
      <c r="AA18" s="166"/>
      <c r="AB18" s="166"/>
      <c r="AC18" s="166"/>
      <c r="AD18" s="166"/>
      <c r="AE18" s="166"/>
      <c r="AF18" s="167" t="s">
        <v>30</v>
      </c>
      <c r="AG18" s="168">
        <v>4</v>
      </c>
      <c r="AH18" s="165"/>
      <c r="AI18" s="166"/>
      <c r="AJ18" s="166"/>
      <c r="AK18" s="166"/>
      <c r="AL18" s="166"/>
      <c r="AM18" s="166"/>
      <c r="AN18" s="167"/>
      <c r="AO18" s="169"/>
      <c r="AP18" s="62"/>
      <c r="AQ18" s="63"/>
      <c r="AR18" s="63"/>
      <c r="AS18" s="63"/>
      <c r="AT18" s="63"/>
      <c r="AU18" s="63"/>
      <c r="AV18" s="64"/>
      <c r="AW18" s="65"/>
    </row>
    <row r="19" spans="1:49" s="61" customFormat="1">
      <c r="A19" s="170">
        <v>2</v>
      </c>
      <c r="B19" s="171" t="s">
        <v>41</v>
      </c>
      <c r="C19" s="163">
        <f t="shared" ref="C19:C28" si="9">D19+E19+F19+G19+H19+I19</f>
        <v>24</v>
      </c>
      <c r="D19" s="164">
        <f t="shared" si="8"/>
        <v>9</v>
      </c>
      <c r="E19" s="164">
        <f t="shared" ref="E19:I28" si="10">SUM(K19+S19+AA19+AI19)</f>
        <v>15</v>
      </c>
      <c r="F19" s="164">
        <f t="shared" si="10"/>
        <v>0</v>
      </c>
      <c r="G19" s="164">
        <f t="shared" si="10"/>
        <v>0</v>
      </c>
      <c r="H19" s="164">
        <f t="shared" si="10"/>
        <v>0</v>
      </c>
      <c r="I19" s="164">
        <f t="shared" si="10"/>
        <v>0</v>
      </c>
      <c r="J19" s="165">
        <v>9</v>
      </c>
      <c r="K19" s="166">
        <v>15</v>
      </c>
      <c r="L19" s="166"/>
      <c r="M19" s="166"/>
      <c r="N19" s="166"/>
      <c r="O19" s="166"/>
      <c r="P19" s="167" t="s">
        <v>42</v>
      </c>
      <c r="Q19" s="168">
        <v>4</v>
      </c>
      <c r="R19" s="165"/>
      <c r="S19" s="166"/>
      <c r="T19" s="166"/>
      <c r="U19" s="166"/>
      <c r="V19" s="166"/>
      <c r="W19" s="166"/>
      <c r="X19" s="167"/>
      <c r="Y19" s="168"/>
      <c r="Z19" s="165"/>
      <c r="AA19" s="166"/>
      <c r="AB19" s="166"/>
      <c r="AC19" s="166"/>
      <c r="AD19" s="166"/>
      <c r="AE19" s="166"/>
      <c r="AF19" s="167"/>
      <c r="AG19" s="168"/>
      <c r="AH19" s="165"/>
      <c r="AI19" s="166"/>
      <c r="AJ19" s="166"/>
      <c r="AK19" s="166"/>
      <c r="AL19" s="166"/>
      <c r="AM19" s="166"/>
      <c r="AN19" s="167"/>
      <c r="AO19" s="169"/>
      <c r="AP19" s="62"/>
      <c r="AQ19" s="63"/>
      <c r="AR19" s="63"/>
      <c r="AS19" s="63"/>
      <c r="AT19" s="63"/>
      <c r="AU19" s="63"/>
      <c r="AV19" s="64"/>
      <c r="AW19" s="65"/>
    </row>
    <row r="20" spans="1:49" s="61" customFormat="1">
      <c r="A20" s="161">
        <v>3</v>
      </c>
      <c r="B20" s="171" t="s">
        <v>43</v>
      </c>
      <c r="C20" s="163">
        <f t="shared" si="9"/>
        <v>15</v>
      </c>
      <c r="D20" s="164">
        <f t="shared" si="8"/>
        <v>0</v>
      </c>
      <c r="E20" s="164">
        <f t="shared" si="10"/>
        <v>15</v>
      </c>
      <c r="F20" s="164">
        <f t="shared" si="10"/>
        <v>0</v>
      </c>
      <c r="G20" s="164">
        <f t="shared" si="10"/>
        <v>0</v>
      </c>
      <c r="H20" s="164">
        <f t="shared" si="10"/>
        <v>0</v>
      </c>
      <c r="I20" s="164">
        <f t="shared" si="10"/>
        <v>0</v>
      </c>
      <c r="J20" s="165"/>
      <c r="K20" s="166"/>
      <c r="L20" s="166"/>
      <c r="M20" s="166"/>
      <c r="N20" s="166"/>
      <c r="O20" s="166"/>
      <c r="P20" s="167"/>
      <c r="Q20" s="168"/>
      <c r="R20" s="165"/>
      <c r="S20" s="166"/>
      <c r="T20" s="166"/>
      <c r="U20" s="166"/>
      <c r="V20" s="166"/>
      <c r="W20" s="166"/>
      <c r="X20" s="167"/>
      <c r="Y20" s="169"/>
      <c r="Z20" s="165"/>
      <c r="AA20" s="166"/>
      <c r="AB20" s="166"/>
      <c r="AC20" s="166"/>
      <c r="AD20" s="166"/>
      <c r="AE20" s="166"/>
      <c r="AF20" s="167"/>
      <c r="AG20" s="168"/>
      <c r="AH20" s="165"/>
      <c r="AI20" s="166">
        <v>15</v>
      </c>
      <c r="AJ20" s="166"/>
      <c r="AK20" s="166"/>
      <c r="AL20" s="166"/>
      <c r="AM20" s="166"/>
      <c r="AN20" s="167" t="s">
        <v>35</v>
      </c>
      <c r="AO20" s="169">
        <v>3</v>
      </c>
      <c r="AP20" s="62"/>
      <c r="AQ20" s="63"/>
      <c r="AR20" s="63"/>
      <c r="AS20" s="63"/>
      <c r="AT20" s="63"/>
      <c r="AU20" s="63"/>
      <c r="AV20" s="64"/>
      <c r="AW20" s="65"/>
    </row>
    <row r="21" spans="1:49" s="70" customFormat="1">
      <c r="A21" s="170">
        <v>4</v>
      </c>
      <c r="B21" s="171" t="s">
        <v>44</v>
      </c>
      <c r="C21" s="163">
        <f t="shared" si="9"/>
        <v>18</v>
      </c>
      <c r="D21" s="164">
        <f t="shared" si="8"/>
        <v>0</v>
      </c>
      <c r="E21" s="164">
        <f t="shared" si="10"/>
        <v>18</v>
      </c>
      <c r="F21" s="164">
        <f t="shared" si="10"/>
        <v>0</v>
      </c>
      <c r="G21" s="164">
        <f t="shared" si="10"/>
        <v>0</v>
      </c>
      <c r="H21" s="164">
        <f t="shared" si="10"/>
        <v>0</v>
      </c>
      <c r="I21" s="164">
        <f t="shared" si="10"/>
        <v>0</v>
      </c>
      <c r="J21" s="165"/>
      <c r="K21" s="166"/>
      <c r="L21" s="166"/>
      <c r="M21" s="166"/>
      <c r="N21" s="166"/>
      <c r="O21" s="166"/>
      <c r="P21" s="167"/>
      <c r="Q21" s="168"/>
      <c r="R21" s="165"/>
      <c r="S21" s="166">
        <v>18</v>
      </c>
      <c r="T21" s="166"/>
      <c r="U21" s="166"/>
      <c r="V21" s="166"/>
      <c r="W21" s="166"/>
      <c r="X21" s="167" t="s">
        <v>35</v>
      </c>
      <c r="Y21" s="168">
        <v>3</v>
      </c>
      <c r="Z21" s="165"/>
      <c r="AA21" s="166"/>
      <c r="AB21" s="166"/>
      <c r="AC21" s="166"/>
      <c r="AD21" s="166"/>
      <c r="AE21" s="166"/>
      <c r="AF21" s="167"/>
      <c r="AG21" s="168"/>
      <c r="AH21" s="165"/>
      <c r="AI21" s="166"/>
      <c r="AJ21" s="166"/>
      <c r="AK21" s="166"/>
      <c r="AL21" s="166"/>
      <c r="AM21" s="166"/>
      <c r="AN21" s="167"/>
      <c r="AO21" s="169"/>
      <c r="AP21" s="66"/>
      <c r="AQ21" s="67"/>
      <c r="AR21" s="67"/>
      <c r="AS21" s="67"/>
      <c r="AT21" s="67"/>
      <c r="AU21" s="67"/>
      <c r="AV21" s="68"/>
      <c r="AW21" s="69"/>
    </row>
    <row r="22" spans="1:49" s="61" customFormat="1" ht="17.25" customHeight="1">
      <c r="A22" s="161">
        <v>5</v>
      </c>
      <c r="B22" s="185" t="s">
        <v>45</v>
      </c>
      <c r="C22" s="163">
        <f t="shared" si="9"/>
        <v>15</v>
      </c>
      <c r="D22" s="164">
        <f t="shared" si="8"/>
        <v>15</v>
      </c>
      <c r="E22" s="164">
        <f t="shared" si="10"/>
        <v>0</v>
      </c>
      <c r="F22" s="164">
        <f t="shared" si="10"/>
        <v>0</v>
      </c>
      <c r="G22" s="164">
        <f t="shared" si="10"/>
        <v>0</v>
      </c>
      <c r="H22" s="164">
        <f t="shared" si="10"/>
        <v>0</v>
      </c>
      <c r="I22" s="164">
        <f t="shared" si="10"/>
        <v>0</v>
      </c>
      <c r="J22" s="186">
        <v>15</v>
      </c>
      <c r="K22" s="187"/>
      <c r="L22" s="187"/>
      <c r="M22" s="187"/>
      <c r="N22" s="187"/>
      <c r="O22" s="187"/>
      <c r="P22" s="188" t="s">
        <v>30</v>
      </c>
      <c r="Q22" s="168">
        <v>4</v>
      </c>
      <c r="R22" s="189"/>
      <c r="S22" s="187"/>
      <c r="T22" s="187"/>
      <c r="U22" s="187"/>
      <c r="V22" s="187"/>
      <c r="W22" s="187"/>
      <c r="X22" s="167"/>
      <c r="Y22" s="190"/>
      <c r="Z22" s="189"/>
      <c r="AA22" s="187"/>
      <c r="AB22" s="187"/>
      <c r="AC22" s="187"/>
      <c r="AD22" s="187"/>
      <c r="AE22" s="187"/>
      <c r="AF22" s="167"/>
      <c r="AG22" s="168"/>
      <c r="AH22" s="189"/>
      <c r="AI22" s="187"/>
      <c r="AJ22" s="187"/>
      <c r="AK22" s="187"/>
      <c r="AL22" s="187"/>
      <c r="AM22" s="187"/>
      <c r="AN22" s="167"/>
      <c r="AO22" s="169"/>
      <c r="AP22" s="79"/>
      <c r="AQ22" s="78"/>
      <c r="AR22" s="78"/>
      <c r="AS22" s="78"/>
      <c r="AT22" s="78"/>
      <c r="AU22" s="78"/>
      <c r="AV22" s="64"/>
      <c r="AW22" s="65"/>
    </row>
    <row r="23" spans="1:49" s="61" customFormat="1">
      <c r="A23" s="170">
        <v>6</v>
      </c>
      <c r="B23" s="191" t="s">
        <v>46</v>
      </c>
      <c r="C23" s="163">
        <f t="shared" si="9"/>
        <v>15</v>
      </c>
      <c r="D23" s="164">
        <f t="shared" si="8"/>
        <v>0</v>
      </c>
      <c r="E23" s="164">
        <f t="shared" si="10"/>
        <v>15</v>
      </c>
      <c r="F23" s="164">
        <f t="shared" si="10"/>
        <v>0</v>
      </c>
      <c r="G23" s="164">
        <f t="shared" si="10"/>
        <v>0</v>
      </c>
      <c r="H23" s="164">
        <f t="shared" si="10"/>
        <v>0</v>
      </c>
      <c r="I23" s="164">
        <f t="shared" si="10"/>
        <v>0</v>
      </c>
      <c r="J23" s="186"/>
      <c r="K23" s="187"/>
      <c r="L23" s="187"/>
      <c r="M23" s="187"/>
      <c r="N23" s="187"/>
      <c r="O23" s="187"/>
      <c r="P23" s="188"/>
      <c r="Q23" s="168"/>
      <c r="R23" s="189"/>
      <c r="S23" s="187">
        <v>15</v>
      </c>
      <c r="T23" s="187"/>
      <c r="U23" s="187"/>
      <c r="V23" s="187"/>
      <c r="W23" s="187"/>
      <c r="X23" s="167" t="s">
        <v>35</v>
      </c>
      <c r="Y23" s="190">
        <v>3</v>
      </c>
      <c r="Z23" s="189"/>
      <c r="AA23" s="187"/>
      <c r="AB23" s="187"/>
      <c r="AC23" s="187"/>
      <c r="AD23" s="187"/>
      <c r="AE23" s="187"/>
      <c r="AF23" s="167"/>
      <c r="AG23" s="168"/>
      <c r="AH23" s="189"/>
      <c r="AI23" s="187"/>
      <c r="AJ23" s="187"/>
      <c r="AK23" s="187"/>
      <c r="AL23" s="187"/>
      <c r="AM23" s="187"/>
      <c r="AN23" s="167"/>
      <c r="AO23" s="169"/>
      <c r="AP23" s="79"/>
      <c r="AQ23" s="78"/>
      <c r="AR23" s="78"/>
      <c r="AS23" s="78"/>
      <c r="AT23" s="78"/>
      <c r="AU23" s="78"/>
      <c r="AV23" s="64"/>
      <c r="AW23" s="65"/>
    </row>
    <row r="24" spans="1:49" s="70" customFormat="1">
      <c r="A24" s="192">
        <v>7</v>
      </c>
      <c r="B24" s="193" t="s">
        <v>47</v>
      </c>
      <c r="C24" s="163">
        <f t="shared" si="9"/>
        <v>15</v>
      </c>
      <c r="D24" s="164">
        <f t="shared" si="8"/>
        <v>15</v>
      </c>
      <c r="E24" s="164">
        <f t="shared" si="10"/>
        <v>0</v>
      </c>
      <c r="F24" s="164">
        <f t="shared" si="10"/>
        <v>0</v>
      </c>
      <c r="G24" s="164">
        <f t="shared" si="10"/>
        <v>0</v>
      </c>
      <c r="H24" s="164">
        <f t="shared" si="10"/>
        <v>0</v>
      </c>
      <c r="I24" s="164">
        <f t="shared" si="10"/>
        <v>0</v>
      </c>
      <c r="J24" s="186"/>
      <c r="K24" s="187"/>
      <c r="L24" s="187"/>
      <c r="M24" s="187"/>
      <c r="N24" s="187"/>
      <c r="O24" s="187"/>
      <c r="P24" s="188"/>
      <c r="Q24" s="168"/>
      <c r="R24" s="189">
        <v>15</v>
      </c>
      <c r="S24" s="187"/>
      <c r="T24" s="187"/>
      <c r="U24" s="187"/>
      <c r="V24" s="187"/>
      <c r="W24" s="187"/>
      <c r="X24" s="167" t="s">
        <v>30</v>
      </c>
      <c r="Y24" s="190">
        <v>3</v>
      </c>
      <c r="Z24" s="189"/>
      <c r="AA24" s="187"/>
      <c r="AB24" s="187"/>
      <c r="AC24" s="187"/>
      <c r="AD24" s="187"/>
      <c r="AE24" s="187"/>
      <c r="AF24" s="167"/>
      <c r="AG24" s="168"/>
      <c r="AH24" s="189"/>
      <c r="AI24" s="187"/>
      <c r="AJ24" s="187"/>
      <c r="AK24" s="187"/>
      <c r="AL24" s="187"/>
      <c r="AM24" s="187"/>
      <c r="AN24" s="167"/>
      <c r="AO24" s="169"/>
      <c r="AP24" s="80"/>
      <c r="AQ24" s="81"/>
      <c r="AR24" s="81"/>
      <c r="AS24" s="81"/>
      <c r="AT24" s="81"/>
      <c r="AU24" s="81"/>
      <c r="AV24" s="68"/>
      <c r="AW24" s="69"/>
    </row>
    <row r="25" spans="1:49" s="70" customFormat="1">
      <c r="A25" s="192">
        <v>10</v>
      </c>
      <c r="B25" s="191" t="s">
        <v>48</v>
      </c>
      <c r="C25" s="163">
        <f t="shared" si="9"/>
        <v>15</v>
      </c>
      <c r="D25" s="164">
        <f t="shared" si="8"/>
        <v>0</v>
      </c>
      <c r="E25" s="164">
        <f t="shared" si="10"/>
        <v>15</v>
      </c>
      <c r="F25" s="164">
        <f t="shared" si="10"/>
        <v>0</v>
      </c>
      <c r="G25" s="164">
        <f t="shared" si="10"/>
        <v>0</v>
      </c>
      <c r="H25" s="164">
        <f t="shared" si="10"/>
        <v>0</v>
      </c>
      <c r="I25" s="164">
        <f t="shared" si="10"/>
        <v>0</v>
      </c>
      <c r="J25" s="186"/>
      <c r="K25" s="187">
        <v>15</v>
      </c>
      <c r="L25" s="187"/>
      <c r="M25" s="187"/>
      <c r="N25" s="187"/>
      <c r="O25" s="187"/>
      <c r="P25" s="188" t="s">
        <v>35</v>
      </c>
      <c r="Q25" s="168">
        <v>3</v>
      </c>
      <c r="R25" s="189"/>
      <c r="S25" s="187"/>
      <c r="T25" s="187"/>
      <c r="U25" s="187"/>
      <c r="V25" s="187"/>
      <c r="W25" s="187"/>
      <c r="X25" s="167"/>
      <c r="Y25" s="190"/>
      <c r="Z25" s="189"/>
      <c r="AA25" s="187"/>
      <c r="AB25" s="187"/>
      <c r="AC25" s="187"/>
      <c r="AD25" s="187"/>
      <c r="AE25" s="187"/>
      <c r="AF25" s="167"/>
      <c r="AG25" s="168"/>
      <c r="AH25" s="189"/>
      <c r="AI25" s="187"/>
      <c r="AJ25" s="187"/>
      <c r="AK25" s="187"/>
      <c r="AL25" s="187"/>
      <c r="AM25" s="187"/>
      <c r="AN25" s="167"/>
      <c r="AO25" s="169"/>
      <c r="AP25" s="80"/>
      <c r="AQ25" s="81"/>
      <c r="AR25" s="81"/>
      <c r="AS25" s="81"/>
      <c r="AT25" s="81"/>
      <c r="AU25" s="81"/>
      <c r="AV25" s="68"/>
      <c r="AW25" s="69"/>
    </row>
    <row r="26" spans="1:49" s="70" customFormat="1">
      <c r="A26" s="192">
        <v>8</v>
      </c>
      <c r="B26" s="191" t="s">
        <v>49</v>
      </c>
      <c r="C26" s="163">
        <f t="shared" si="9"/>
        <v>36</v>
      </c>
      <c r="D26" s="164">
        <f t="shared" si="8"/>
        <v>0</v>
      </c>
      <c r="E26" s="164">
        <f t="shared" si="10"/>
        <v>0</v>
      </c>
      <c r="F26" s="164">
        <f t="shared" si="10"/>
        <v>36</v>
      </c>
      <c r="G26" s="164">
        <f t="shared" si="10"/>
        <v>0</v>
      </c>
      <c r="H26" s="164">
        <f t="shared" si="10"/>
        <v>0</v>
      </c>
      <c r="I26" s="164">
        <f t="shared" si="10"/>
        <v>0</v>
      </c>
      <c r="J26" s="186"/>
      <c r="K26" s="187"/>
      <c r="L26" s="187">
        <v>18</v>
      </c>
      <c r="M26" s="187"/>
      <c r="N26" s="187"/>
      <c r="O26" s="187"/>
      <c r="P26" s="188" t="s">
        <v>35</v>
      </c>
      <c r="Q26" s="168">
        <v>2</v>
      </c>
      <c r="R26" s="189"/>
      <c r="S26" s="187"/>
      <c r="T26" s="187">
        <v>18</v>
      </c>
      <c r="U26" s="187"/>
      <c r="V26" s="187"/>
      <c r="W26" s="187"/>
      <c r="X26" s="167" t="s">
        <v>35</v>
      </c>
      <c r="Y26" s="190">
        <v>2</v>
      </c>
      <c r="Z26" s="189"/>
      <c r="AA26" s="187"/>
      <c r="AB26" s="187"/>
      <c r="AC26" s="187"/>
      <c r="AD26" s="187"/>
      <c r="AE26" s="187"/>
      <c r="AF26" s="167"/>
      <c r="AG26" s="168"/>
      <c r="AH26" s="189"/>
      <c r="AI26" s="187"/>
      <c r="AJ26" s="187"/>
      <c r="AK26" s="187"/>
      <c r="AL26" s="187"/>
      <c r="AM26" s="187"/>
      <c r="AN26" s="167"/>
      <c r="AO26" s="169"/>
      <c r="AP26" s="80"/>
      <c r="AQ26" s="81"/>
      <c r="AR26" s="81"/>
      <c r="AS26" s="81"/>
      <c r="AT26" s="81"/>
      <c r="AU26" s="81"/>
      <c r="AV26" s="68"/>
      <c r="AW26" s="69"/>
    </row>
    <row r="27" spans="1:49" s="61" customFormat="1">
      <c r="A27" s="192">
        <v>9</v>
      </c>
      <c r="B27" s="191" t="s">
        <v>50</v>
      </c>
      <c r="C27" s="163">
        <f t="shared" si="9"/>
        <v>25</v>
      </c>
      <c r="D27" s="164">
        <f t="shared" si="8"/>
        <v>0</v>
      </c>
      <c r="E27" s="164">
        <f t="shared" si="10"/>
        <v>10</v>
      </c>
      <c r="F27" s="164">
        <f t="shared" si="10"/>
        <v>15</v>
      </c>
      <c r="G27" s="164">
        <f t="shared" si="10"/>
        <v>0</v>
      </c>
      <c r="H27" s="164">
        <f t="shared" si="10"/>
        <v>0</v>
      </c>
      <c r="I27" s="164">
        <f t="shared" si="10"/>
        <v>0</v>
      </c>
      <c r="J27" s="186"/>
      <c r="K27" s="187"/>
      <c r="L27" s="187"/>
      <c r="M27" s="187"/>
      <c r="N27" s="187"/>
      <c r="O27" s="187"/>
      <c r="P27" s="188"/>
      <c r="Q27" s="168"/>
      <c r="R27" s="189"/>
      <c r="S27" s="187"/>
      <c r="T27" s="187"/>
      <c r="U27" s="187"/>
      <c r="V27" s="187"/>
      <c r="W27" s="187"/>
      <c r="X27" s="167"/>
      <c r="Y27" s="190"/>
      <c r="Z27" s="189"/>
      <c r="AA27" s="187"/>
      <c r="AB27" s="187"/>
      <c r="AC27" s="187"/>
      <c r="AD27" s="187"/>
      <c r="AE27" s="187"/>
      <c r="AF27" s="167"/>
      <c r="AG27" s="168"/>
      <c r="AH27" s="189"/>
      <c r="AI27" s="187">
        <v>10</v>
      </c>
      <c r="AJ27" s="187">
        <v>15</v>
      </c>
      <c r="AK27" s="187"/>
      <c r="AL27" s="187"/>
      <c r="AM27" s="187"/>
      <c r="AN27" s="167" t="s">
        <v>51</v>
      </c>
      <c r="AO27" s="169">
        <v>1</v>
      </c>
      <c r="AP27" s="79"/>
      <c r="AQ27" s="78"/>
      <c r="AR27" s="78"/>
      <c r="AS27" s="78"/>
      <c r="AT27" s="78"/>
      <c r="AU27" s="78"/>
      <c r="AV27" s="64"/>
      <c r="AW27" s="65"/>
    </row>
    <row r="28" spans="1:49" s="61" customFormat="1">
      <c r="A28" s="194">
        <v>11</v>
      </c>
      <c r="B28" s="195" t="s">
        <v>52</v>
      </c>
      <c r="C28" s="163">
        <f t="shared" si="9"/>
        <v>300</v>
      </c>
      <c r="D28" s="164">
        <f t="shared" si="8"/>
        <v>0</v>
      </c>
      <c r="E28" s="164">
        <f t="shared" si="10"/>
        <v>0</v>
      </c>
      <c r="F28" s="164">
        <f t="shared" si="10"/>
        <v>0</v>
      </c>
      <c r="G28" s="164">
        <f t="shared" si="10"/>
        <v>0</v>
      </c>
      <c r="H28" s="164">
        <f t="shared" si="10"/>
        <v>300</v>
      </c>
      <c r="I28" s="164">
        <f t="shared" si="10"/>
        <v>0</v>
      </c>
      <c r="J28" s="174"/>
      <c r="K28" s="175"/>
      <c r="L28" s="175"/>
      <c r="M28" s="175"/>
      <c r="N28" s="175"/>
      <c r="O28" s="175"/>
      <c r="P28" s="196"/>
      <c r="Q28" s="168"/>
      <c r="R28" s="174"/>
      <c r="S28" s="175"/>
      <c r="T28" s="175"/>
      <c r="U28" s="175"/>
      <c r="V28" s="175">
        <v>100</v>
      </c>
      <c r="W28" s="175"/>
      <c r="X28" s="167" t="s">
        <v>35</v>
      </c>
      <c r="Y28" s="169">
        <v>4</v>
      </c>
      <c r="Z28" s="174"/>
      <c r="AA28" s="175"/>
      <c r="AB28" s="175"/>
      <c r="AC28" s="175"/>
      <c r="AD28" s="175">
        <v>100</v>
      </c>
      <c r="AE28" s="175"/>
      <c r="AF28" s="167" t="s">
        <v>53</v>
      </c>
      <c r="AG28" s="168">
        <v>4</v>
      </c>
      <c r="AH28" s="174"/>
      <c r="AI28" s="175"/>
      <c r="AJ28" s="175"/>
      <c r="AK28" s="175"/>
      <c r="AL28" s="175">
        <v>100</v>
      </c>
      <c r="AM28" s="175"/>
      <c r="AN28" s="167" t="s">
        <v>35</v>
      </c>
      <c r="AO28" s="169">
        <v>4</v>
      </c>
      <c r="AP28" s="71"/>
      <c r="AQ28" s="72"/>
      <c r="AR28" s="72"/>
      <c r="AS28" s="72"/>
      <c r="AT28" s="72"/>
      <c r="AU28" s="72"/>
      <c r="AV28" s="64"/>
      <c r="AW28" s="65"/>
    </row>
    <row r="29" spans="1:49" s="61" customFormat="1">
      <c r="A29" s="176"/>
      <c r="B29" s="177"/>
      <c r="C29" s="178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80"/>
      <c r="AP29" s="76"/>
      <c r="AQ29" s="76"/>
      <c r="AR29" s="76"/>
      <c r="AS29" s="76"/>
      <c r="AT29" s="76"/>
      <c r="AU29" s="76"/>
      <c r="AV29" s="76"/>
      <c r="AW29" s="77"/>
    </row>
    <row r="30" spans="1:49" s="61" customFormat="1">
      <c r="A30" s="176"/>
      <c r="B30" s="197"/>
      <c r="C30" s="198"/>
      <c r="D30" s="199"/>
      <c r="E30" s="199"/>
      <c r="F30" s="199"/>
      <c r="G30" s="199"/>
      <c r="H30" s="199"/>
      <c r="I30" s="199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1"/>
      <c r="AP30" s="11"/>
      <c r="AQ30" s="11"/>
      <c r="AR30" s="11"/>
      <c r="AS30" s="11"/>
      <c r="AT30" s="11"/>
      <c r="AU30" s="11"/>
      <c r="AV30" s="11"/>
      <c r="AW30" s="84"/>
    </row>
    <row r="31" spans="1:49" s="61" customFormat="1" ht="15">
      <c r="A31" s="202" t="s">
        <v>54</v>
      </c>
      <c r="B31" s="203" t="s">
        <v>55</v>
      </c>
      <c r="C31" s="204">
        <f>SUM(C32:C43)</f>
        <v>381</v>
      </c>
      <c r="D31" s="163">
        <f>SUM(D32:D43)</f>
        <v>60</v>
      </c>
      <c r="E31" s="163">
        <f>SUM(E32:E43)</f>
        <v>216</v>
      </c>
      <c r="F31" s="163">
        <f>SUM(F32:F43)</f>
        <v>15</v>
      </c>
      <c r="G31" s="163">
        <f>SUM(G32:G43)</f>
        <v>90</v>
      </c>
      <c r="H31" s="163">
        <f>SUM(H32:H43)</f>
        <v>0</v>
      </c>
      <c r="I31" s="163">
        <f>SUM(I32:I43)</f>
        <v>0</v>
      </c>
      <c r="J31" s="163">
        <f>SUM(J32:J43)</f>
        <v>0</v>
      </c>
      <c r="K31" s="163">
        <f>SUM(K32:K43)</f>
        <v>48</v>
      </c>
      <c r="L31" s="163">
        <f>SUM(L32:L43)</f>
        <v>0</v>
      </c>
      <c r="M31" s="163">
        <f>SUM(M32:M43)</f>
        <v>0</v>
      </c>
      <c r="N31" s="163">
        <f>SUM(N32:N43)</f>
        <v>0</v>
      </c>
      <c r="O31" s="205">
        <f>SUM(O32:O43)</f>
        <v>0</v>
      </c>
      <c r="P31" s="183">
        <f>COUNTIF(P32:P43,"E")</f>
        <v>0</v>
      </c>
      <c r="Q31" s="184">
        <f>SUM(Q32:Q43)</f>
        <v>6</v>
      </c>
      <c r="R31" s="163">
        <f>SUM(R32:R43)</f>
        <v>0</v>
      </c>
      <c r="S31" s="163">
        <f>SUM(S32:S43)</f>
        <v>45</v>
      </c>
      <c r="T31" s="163">
        <f>SUM(T32:T43)</f>
        <v>15</v>
      </c>
      <c r="U31" s="163">
        <f>SUM(U32:U43)</f>
        <v>30</v>
      </c>
      <c r="V31" s="163">
        <f>SUM(V32:V43)</f>
        <v>0</v>
      </c>
      <c r="W31" s="205">
        <f>SUM(W32:W43)</f>
        <v>0</v>
      </c>
      <c r="X31" s="183">
        <f>COUNTIF(X32:X43,"E")</f>
        <v>0</v>
      </c>
      <c r="Y31" s="184">
        <f>SUM(Y32:Y43)</f>
        <v>12</v>
      </c>
      <c r="Z31" s="163">
        <f>SUM(Z32:Z43)</f>
        <v>45</v>
      </c>
      <c r="AA31" s="163">
        <f>SUM(AA32:AA43)</f>
        <v>78</v>
      </c>
      <c r="AB31" s="163">
        <f>SUM(AB32:AB43)</f>
        <v>0</v>
      </c>
      <c r="AC31" s="163">
        <f>SUM(AC32:AC43)</f>
        <v>30</v>
      </c>
      <c r="AD31" s="163">
        <f>SUM(AD32:AD43)</f>
        <v>0</v>
      </c>
      <c r="AE31" s="205">
        <f>SUM(AE32:AE43)</f>
        <v>0</v>
      </c>
      <c r="AF31" s="183">
        <f>COUNTIF(AF32:AF43,"E")</f>
        <v>0</v>
      </c>
      <c r="AG31" s="184">
        <f>SUM(AG32:AG43)</f>
        <v>21</v>
      </c>
      <c r="AH31" s="163">
        <f>SUM(AH32:AH43)</f>
        <v>15</v>
      </c>
      <c r="AI31" s="163">
        <f>SUM(AI32:AI43)</f>
        <v>45</v>
      </c>
      <c r="AJ31" s="163">
        <f>SUM(AJ32:AJ43)</f>
        <v>0</v>
      </c>
      <c r="AK31" s="163">
        <f>SUM(AK32:AK43)</f>
        <v>30</v>
      </c>
      <c r="AL31" s="163">
        <f>SUM(AL32:AL43)</f>
        <v>0</v>
      </c>
      <c r="AM31" s="205">
        <f>SUM(AM32:AM43)</f>
        <v>0</v>
      </c>
      <c r="AN31" s="183">
        <f>COUNTIF(AN32:AN43,"E")</f>
        <v>0</v>
      </c>
      <c r="AO31" s="184">
        <f>SUM(AO32:AO43)</f>
        <v>13</v>
      </c>
      <c r="AP31" s="50">
        <f>SUM(AP32:AP43)</f>
        <v>0</v>
      </c>
      <c r="AQ31" s="50">
        <f>SUM(AQ32:AQ43)</f>
        <v>0</v>
      </c>
      <c r="AR31" s="50">
        <f>SUM(AR32:AR43)</f>
        <v>0</v>
      </c>
      <c r="AS31" s="50">
        <f>SUM(AS32:AS43)</f>
        <v>0</v>
      </c>
      <c r="AT31" s="50">
        <f>SUM(AT32:AT43)</f>
        <v>0</v>
      </c>
      <c r="AU31" s="85">
        <f>SUM(AU32:AU43)</f>
        <v>0</v>
      </c>
      <c r="AV31" s="59">
        <f>COUNTIF(AV32:AV43,"E")</f>
        <v>0</v>
      </c>
      <c r="AW31" s="60">
        <f>SUM(AW32:AW43)</f>
        <v>0</v>
      </c>
    </row>
    <row r="32" spans="1:49" s="61" customFormat="1">
      <c r="A32" s="206">
        <v>1</v>
      </c>
      <c r="B32" s="207" t="s">
        <v>56</v>
      </c>
      <c r="C32" s="163">
        <f>D32+E32+F32+G32+H32+I32</f>
        <v>30</v>
      </c>
      <c r="D32" s="164">
        <f t="shared" ref="D32:I43" si="11">SUM(J32+R32+Z32+AH32)</f>
        <v>15</v>
      </c>
      <c r="E32" s="164">
        <f t="shared" si="11"/>
        <v>15</v>
      </c>
      <c r="F32" s="164">
        <f t="shared" si="11"/>
        <v>0</v>
      </c>
      <c r="G32" s="164">
        <f t="shared" si="11"/>
        <v>0</v>
      </c>
      <c r="H32" s="164">
        <f t="shared" si="11"/>
        <v>0</v>
      </c>
      <c r="I32" s="164">
        <f t="shared" si="11"/>
        <v>0</v>
      </c>
      <c r="J32" s="165"/>
      <c r="K32" s="166"/>
      <c r="L32" s="166"/>
      <c r="M32" s="166"/>
      <c r="N32" s="166"/>
      <c r="O32" s="166"/>
      <c r="P32" s="167"/>
      <c r="Q32" s="208"/>
      <c r="R32" s="165"/>
      <c r="S32" s="166"/>
      <c r="T32" s="166"/>
      <c r="U32" s="166"/>
      <c r="V32" s="166"/>
      <c r="W32" s="166"/>
      <c r="X32" s="167"/>
      <c r="Y32" s="208"/>
      <c r="Z32" s="209">
        <v>15</v>
      </c>
      <c r="AA32" s="210">
        <v>15</v>
      </c>
      <c r="AB32" s="210"/>
      <c r="AC32" s="210"/>
      <c r="AD32" s="210"/>
      <c r="AE32" s="210"/>
      <c r="AF32" s="167" t="s">
        <v>37</v>
      </c>
      <c r="AG32" s="208">
        <v>5</v>
      </c>
      <c r="AH32" s="165"/>
      <c r="AI32" s="166"/>
      <c r="AJ32" s="166"/>
      <c r="AK32" s="166"/>
      <c r="AL32" s="166"/>
      <c r="AM32" s="166"/>
      <c r="AN32" s="167"/>
      <c r="AO32" s="211"/>
      <c r="AP32" s="87"/>
      <c r="AQ32" s="88"/>
      <c r="AR32" s="88"/>
      <c r="AS32" s="88"/>
      <c r="AT32" s="88"/>
      <c r="AU32" s="89"/>
      <c r="AV32" s="64"/>
      <c r="AW32" s="86"/>
    </row>
    <row r="33" spans="1:49" s="61" customFormat="1" ht="12.75" customHeight="1">
      <c r="A33" s="206">
        <v>2</v>
      </c>
      <c r="B33" s="207" t="s">
        <v>57</v>
      </c>
      <c r="C33" s="163">
        <f t="shared" ref="C33:C43" si="12">D33+E33+F33+G33+H33+I33</f>
        <v>30</v>
      </c>
      <c r="D33" s="164">
        <f t="shared" si="11"/>
        <v>15</v>
      </c>
      <c r="E33" s="164">
        <f t="shared" ref="E33:I43" si="13">SUM(K33+S33+AA33+AI33)</f>
        <v>15</v>
      </c>
      <c r="F33" s="164">
        <f t="shared" si="13"/>
        <v>0</v>
      </c>
      <c r="G33" s="164">
        <f t="shared" si="13"/>
        <v>0</v>
      </c>
      <c r="H33" s="164">
        <f t="shared" si="13"/>
        <v>0</v>
      </c>
      <c r="I33" s="164">
        <f t="shared" si="13"/>
        <v>0</v>
      </c>
      <c r="J33" s="165"/>
      <c r="K33" s="166"/>
      <c r="L33" s="166"/>
      <c r="M33" s="166"/>
      <c r="N33" s="166"/>
      <c r="O33" s="166"/>
      <c r="P33" s="188"/>
      <c r="Q33" s="208"/>
      <c r="R33" s="165"/>
      <c r="S33" s="166"/>
      <c r="T33" s="166"/>
      <c r="U33" s="166"/>
      <c r="V33" s="166"/>
      <c r="W33" s="166"/>
      <c r="X33" s="167"/>
      <c r="Y33" s="208"/>
      <c r="Z33" s="209">
        <v>15</v>
      </c>
      <c r="AA33" s="210">
        <v>15</v>
      </c>
      <c r="AB33" s="210"/>
      <c r="AC33" s="210"/>
      <c r="AD33" s="210"/>
      <c r="AE33" s="210"/>
      <c r="AF33" s="167" t="s">
        <v>37</v>
      </c>
      <c r="AG33" s="208">
        <v>4</v>
      </c>
      <c r="AH33" s="165"/>
      <c r="AI33" s="166"/>
      <c r="AJ33" s="166"/>
      <c r="AK33" s="166"/>
      <c r="AL33" s="166"/>
      <c r="AM33" s="166"/>
      <c r="AN33" s="167"/>
      <c r="AO33" s="211"/>
      <c r="AP33" s="62"/>
      <c r="AQ33" s="63"/>
      <c r="AR33" s="63"/>
      <c r="AS33" s="63"/>
      <c r="AT33" s="88"/>
      <c r="AU33" s="63"/>
      <c r="AV33" s="64"/>
      <c r="AW33" s="90"/>
    </row>
    <row r="34" spans="1:49" s="70" customFormat="1">
      <c r="A34" s="206">
        <v>3</v>
      </c>
      <c r="B34" s="207" t="s">
        <v>58</v>
      </c>
      <c r="C34" s="163">
        <f t="shared" si="12"/>
        <v>45</v>
      </c>
      <c r="D34" s="164">
        <f t="shared" si="11"/>
        <v>15</v>
      </c>
      <c r="E34" s="164">
        <f t="shared" si="13"/>
        <v>30</v>
      </c>
      <c r="F34" s="164">
        <f t="shared" si="13"/>
        <v>0</v>
      </c>
      <c r="G34" s="164">
        <f t="shared" si="13"/>
        <v>0</v>
      </c>
      <c r="H34" s="164">
        <f t="shared" si="13"/>
        <v>0</v>
      </c>
      <c r="I34" s="164">
        <f t="shared" si="13"/>
        <v>0</v>
      </c>
      <c r="J34" s="165"/>
      <c r="K34" s="166"/>
      <c r="L34" s="166"/>
      <c r="M34" s="166"/>
      <c r="N34" s="166"/>
      <c r="O34" s="166"/>
      <c r="P34" s="188"/>
      <c r="Q34" s="208"/>
      <c r="R34" s="165"/>
      <c r="S34" s="166"/>
      <c r="T34" s="166"/>
      <c r="U34" s="166"/>
      <c r="V34" s="166"/>
      <c r="W34" s="166"/>
      <c r="X34" s="167"/>
      <c r="Y34" s="208"/>
      <c r="Z34" s="209">
        <v>15</v>
      </c>
      <c r="AA34" s="210">
        <v>30</v>
      </c>
      <c r="AB34" s="210"/>
      <c r="AC34" s="210"/>
      <c r="AD34" s="210"/>
      <c r="AE34" s="210"/>
      <c r="AF34" s="167" t="s">
        <v>37</v>
      </c>
      <c r="AG34" s="208">
        <v>6</v>
      </c>
      <c r="AH34" s="165"/>
      <c r="AI34" s="166"/>
      <c r="AJ34" s="166"/>
      <c r="AK34" s="166"/>
      <c r="AL34" s="166"/>
      <c r="AM34" s="166"/>
      <c r="AN34" s="167"/>
      <c r="AO34" s="211"/>
      <c r="AP34" s="66"/>
      <c r="AQ34" s="67"/>
      <c r="AR34" s="67"/>
      <c r="AS34" s="67"/>
      <c r="AT34" s="91"/>
      <c r="AU34" s="67"/>
      <c r="AV34" s="68"/>
      <c r="AW34" s="92"/>
    </row>
    <row r="35" spans="1:49" s="61" customFormat="1">
      <c r="A35" s="206">
        <v>4</v>
      </c>
      <c r="B35" s="207" t="s">
        <v>59</v>
      </c>
      <c r="C35" s="163">
        <f t="shared" si="12"/>
        <v>18</v>
      </c>
      <c r="D35" s="164">
        <f t="shared" si="11"/>
        <v>0</v>
      </c>
      <c r="E35" s="164">
        <f t="shared" si="13"/>
        <v>18</v>
      </c>
      <c r="F35" s="164">
        <f t="shared" si="13"/>
        <v>0</v>
      </c>
      <c r="G35" s="164">
        <f t="shared" si="13"/>
        <v>0</v>
      </c>
      <c r="H35" s="164">
        <f t="shared" si="13"/>
        <v>0</v>
      </c>
      <c r="I35" s="164">
        <f t="shared" si="13"/>
        <v>0</v>
      </c>
      <c r="J35" s="165"/>
      <c r="K35" s="166">
        <v>18</v>
      </c>
      <c r="L35" s="166"/>
      <c r="M35" s="166"/>
      <c r="N35" s="166"/>
      <c r="O35" s="166"/>
      <c r="P35" s="188" t="s">
        <v>35</v>
      </c>
      <c r="Q35" s="208">
        <v>2</v>
      </c>
      <c r="R35" s="165"/>
      <c r="S35" s="166"/>
      <c r="T35" s="166"/>
      <c r="U35" s="166"/>
      <c r="V35" s="166"/>
      <c r="W35" s="166"/>
      <c r="X35" s="167"/>
      <c r="Y35" s="208"/>
      <c r="Z35" s="209"/>
      <c r="AA35" s="210"/>
      <c r="AB35" s="210"/>
      <c r="AC35" s="210"/>
      <c r="AD35" s="210"/>
      <c r="AE35" s="210"/>
      <c r="AF35" s="167"/>
      <c r="AG35" s="208"/>
      <c r="AH35" s="165"/>
      <c r="AI35" s="166"/>
      <c r="AJ35" s="166"/>
      <c r="AK35" s="166"/>
      <c r="AL35" s="166"/>
      <c r="AM35" s="166"/>
      <c r="AN35" s="167"/>
      <c r="AO35" s="211"/>
      <c r="AP35" s="62"/>
      <c r="AQ35" s="63"/>
      <c r="AR35" s="63"/>
      <c r="AS35" s="63"/>
      <c r="AT35" s="63"/>
      <c r="AU35" s="63"/>
      <c r="AV35" s="64"/>
      <c r="AW35" s="90"/>
    </row>
    <row r="36" spans="1:49" s="61" customFormat="1">
      <c r="A36" s="206">
        <v>5</v>
      </c>
      <c r="B36" s="207" t="s">
        <v>60</v>
      </c>
      <c r="C36" s="163">
        <f t="shared" si="12"/>
        <v>30</v>
      </c>
      <c r="D36" s="164">
        <f t="shared" si="11"/>
        <v>0</v>
      </c>
      <c r="E36" s="164">
        <f t="shared" si="13"/>
        <v>30</v>
      </c>
      <c r="F36" s="164">
        <f t="shared" si="13"/>
        <v>0</v>
      </c>
      <c r="G36" s="164">
        <f t="shared" si="13"/>
        <v>0</v>
      </c>
      <c r="H36" s="164">
        <f t="shared" si="13"/>
        <v>0</v>
      </c>
      <c r="I36" s="164">
        <f t="shared" si="13"/>
        <v>0</v>
      </c>
      <c r="J36" s="165"/>
      <c r="K36" s="166">
        <v>30</v>
      </c>
      <c r="L36" s="166"/>
      <c r="M36" s="166"/>
      <c r="N36" s="166"/>
      <c r="O36" s="166"/>
      <c r="P36" s="188" t="s">
        <v>35</v>
      </c>
      <c r="Q36" s="208">
        <v>4</v>
      </c>
      <c r="R36" s="165"/>
      <c r="S36" s="166"/>
      <c r="T36" s="166"/>
      <c r="U36" s="166"/>
      <c r="V36" s="166"/>
      <c r="W36" s="166"/>
      <c r="X36" s="167"/>
      <c r="Y36" s="208"/>
      <c r="Z36" s="209"/>
      <c r="AA36" s="210"/>
      <c r="AB36" s="210"/>
      <c r="AC36" s="210"/>
      <c r="AD36" s="210"/>
      <c r="AE36" s="210"/>
      <c r="AF36" s="167"/>
      <c r="AG36" s="208"/>
      <c r="AH36" s="165"/>
      <c r="AI36" s="166"/>
      <c r="AJ36" s="166"/>
      <c r="AK36" s="166"/>
      <c r="AL36" s="166"/>
      <c r="AM36" s="166"/>
      <c r="AN36" s="167"/>
      <c r="AO36" s="211"/>
      <c r="AP36" s="62"/>
      <c r="AQ36" s="63"/>
      <c r="AR36" s="63"/>
      <c r="AS36" s="63"/>
      <c r="AT36" s="63"/>
      <c r="AU36" s="63"/>
      <c r="AV36" s="64"/>
      <c r="AW36" s="90"/>
    </row>
    <row r="37" spans="1:49" s="61" customFormat="1" ht="28.5">
      <c r="A37" s="206">
        <v>6</v>
      </c>
      <c r="B37" s="212" t="s">
        <v>61</v>
      </c>
      <c r="C37" s="163">
        <f t="shared" si="12"/>
        <v>30</v>
      </c>
      <c r="D37" s="164">
        <f t="shared" si="11"/>
        <v>0</v>
      </c>
      <c r="E37" s="164">
        <f t="shared" si="13"/>
        <v>30</v>
      </c>
      <c r="F37" s="164">
        <f t="shared" si="13"/>
        <v>0</v>
      </c>
      <c r="G37" s="164">
        <f t="shared" si="13"/>
        <v>0</v>
      </c>
      <c r="H37" s="164">
        <f t="shared" si="13"/>
        <v>0</v>
      </c>
      <c r="I37" s="164">
        <f t="shared" si="13"/>
        <v>0</v>
      </c>
      <c r="J37" s="165"/>
      <c r="K37" s="166"/>
      <c r="L37" s="166"/>
      <c r="M37" s="166"/>
      <c r="N37" s="166"/>
      <c r="O37" s="166"/>
      <c r="P37" s="188"/>
      <c r="Q37" s="208"/>
      <c r="R37" s="165"/>
      <c r="S37" s="166"/>
      <c r="T37" s="166"/>
      <c r="U37" s="166"/>
      <c r="V37" s="166"/>
      <c r="W37" s="166"/>
      <c r="X37" s="167"/>
      <c r="Y37" s="208"/>
      <c r="Z37" s="209"/>
      <c r="AA37" s="210"/>
      <c r="AB37" s="210"/>
      <c r="AC37" s="210"/>
      <c r="AD37" s="210"/>
      <c r="AE37" s="210"/>
      <c r="AF37" s="167"/>
      <c r="AG37" s="208"/>
      <c r="AH37" s="165"/>
      <c r="AI37" s="166">
        <v>30</v>
      </c>
      <c r="AJ37" s="166"/>
      <c r="AK37" s="166"/>
      <c r="AL37" s="166"/>
      <c r="AM37" s="166"/>
      <c r="AN37" s="167" t="s">
        <v>35</v>
      </c>
      <c r="AO37" s="211">
        <v>5</v>
      </c>
      <c r="AP37" s="62"/>
      <c r="AQ37" s="63"/>
      <c r="AR37" s="63"/>
      <c r="AS37" s="63"/>
      <c r="AT37" s="63"/>
      <c r="AU37" s="63"/>
      <c r="AV37" s="64"/>
      <c r="AW37" s="90"/>
    </row>
    <row r="38" spans="1:49" s="61" customFormat="1" ht="14.25" customHeight="1">
      <c r="A38" s="206">
        <v>7</v>
      </c>
      <c r="B38" s="207" t="s">
        <v>62</v>
      </c>
      <c r="C38" s="163">
        <f t="shared" si="12"/>
        <v>30</v>
      </c>
      <c r="D38" s="164">
        <f t="shared" si="11"/>
        <v>15</v>
      </c>
      <c r="E38" s="164">
        <f t="shared" si="13"/>
        <v>15</v>
      </c>
      <c r="F38" s="164">
        <f t="shared" si="13"/>
        <v>0</v>
      </c>
      <c r="G38" s="164">
        <f t="shared" si="13"/>
        <v>0</v>
      </c>
      <c r="H38" s="164">
        <f t="shared" si="13"/>
        <v>0</v>
      </c>
      <c r="I38" s="164">
        <f t="shared" si="13"/>
        <v>0</v>
      </c>
      <c r="J38" s="165"/>
      <c r="K38" s="166"/>
      <c r="L38" s="166"/>
      <c r="M38" s="166"/>
      <c r="N38" s="166"/>
      <c r="O38" s="166"/>
      <c r="P38" s="188"/>
      <c r="Q38" s="208"/>
      <c r="R38" s="165"/>
      <c r="S38" s="166"/>
      <c r="T38" s="166"/>
      <c r="U38" s="166"/>
      <c r="V38" s="166"/>
      <c r="W38" s="166"/>
      <c r="X38" s="167"/>
      <c r="Y38" s="208"/>
      <c r="Z38" s="209"/>
      <c r="AA38" s="210"/>
      <c r="AB38" s="210"/>
      <c r="AC38" s="210"/>
      <c r="AD38" s="210"/>
      <c r="AE38" s="210"/>
      <c r="AF38" s="167"/>
      <c r="AG38" s="208"/>
      <c r="AH38" s="165">
        <v>15</v>
      </c>
      <c r="AI38" s="166">
        <v>15</v>
      </c>
      <c r="AJ38" s="166"/>
      <c r="AK38" s="166"/>
      <c r="AL38" s="166"/>
      <c r="AM38" s="166"/>
      <c r="AN38" s="167" t="s">
        <v>42</v>
      </c>
      <c r="AO38" s="211">
        <v>5</v>
      </c>
      <c r="AP38" s="62"/>
      <c r="AQ38" s="63"/>
      <c r="AR38" s="63"/>
      <c r="AS38" s="63"/>
      <c r="AT38" s="63"/>
      <c r="AU38" s="63"/>
      <c r="AV38" s="64"/>
      <c r="AW38" s="90"/>
    </row>
    <row r="39" spans="1:49" s="70" customFormat="1" ht="14.25" customHeight="1">
      <c r="A39" s="206">
        <v>8</v>
      </c>
      <c r="B39" s="207" t="s">
        <v>63</v>
      </c>
      <c r="C39" s="163">
        <f t="shared" si="12"/>
        <v>30</v>
      </c>
      <c r="D39" s="164">
        <f t="shared" si="11"/>
        <v>0</v>
      </c>
      <c r="E39" s="164">
        <f t="shared" si="13"/>
        <v>30</v>
      </c>
      <c r="F39" s="164">
        <f t="shared" si="13"/>
        <v>0</v>
      </c>
      <c r="G39" s="164">
        <f t="shared" si="13"/>
        <v>0</v>
      </c>
      <c r="H39" s="164">
        <f t="shared" si="13"/>
        <v>0</v>
      </c>
      <c r="I39" s="164">
        <f t="shared" si="13"/>
        <v>0</v>
      </c>
      <c r="J39" s="165"/>
      <c r="K39" s="166"/>
      <c r="L39" s="166"/>
      <c r="M39" s="166"/>
      <c r="N39" s="166"/>
      <c r="O39" s="166"/>
      <c r="P39" s="188"/>
      <c r="Q39" s="208"/>
      <c r="R39" s="165"/>
      <c r="S39" s="166">
        <v>30</v>
      </c>
      <c r="T39" s="166"/>
      <c r="U39" s="166"/>
      <c r="V39" s="166"/>
      <c r="W39" s="166"/>
      <c r="X39" s="167" t="s">
        <v>35</v>
      </c>
      <c r="Y39" s="208">
        <v>5</v>
      </c>
      <c r="Z39" s="209"/>
      <c r="AA39" s="210"/>
      <c r="AB39" s="210"/>
      <c r="AC39" s="210"/>
      <c r="AD39" s="210"/>
      <c r="AE39" s="210"/>
      <c r="AF39" s="167"/>
      <c r="AG39" s="208"/>
      <c r="AH39" s="165"/>
      <c r="AI39" s="166"/>
      <c r="AJ39" s="166"/>
      <c r="AK39" s="166"/>
      <c r="AL39" s="166"/>
      <c r="AM39" s="166"/>
      <c r="AN39" s="167"/>
      <c r="AO39" s="211"/>
      <c r="AP39" s="62"/>
      <c r="AQ39" s="63"/>
      <c r="AR39" s="63"/>
      <c r="AS39" s="63"/>
      <c r="AT39" s="67"/>
      <c r="AU39" s="67"/>
      <c r="AV39" s="68"/>
      <c r="AW39" s="92"/>
    </row>
    <row r="40" spans="1:49" s="70" customFormat="1" ht="14.25" customHeight="1">
      <c r="A40" s="206">
        <v>9</v>
      </c>
      <c r="B40" s="207" t="s">
        <v>64</v>
      </c>
      <c r="C40" s="163">
        <v>30</v>
      </c>
      <c r="D40" s="164">
        <v>0</v>
      </c>
      <c r="E40" s="164">
        <v>15</v>
      </c>
      <c r="F40" s="164">
        <v>15</v>
      </c>
      <c r="G40" s="164">
        <v>0</v>
      </c>
      <c r="H40" s="164">
        <v>0</v>
      </c>
      <c r="I40" s="164">
        <v>0</v>
      </c>
      <c r="J40" s="165"/>
      <c r="K40" s="166"/>
      <c r="L40" s="166"/>
      <c r="M40" s="166"/>
      <c r="N40" s="166"/>
      <c r="O40" s="166"/>
      <c r="P40" s="188"/>
      <c r="Q40" s="208"/>
      <c r="R40" s="165"/>
      <c r="S40" s="166">
        <v>15</v>
      </c>
      <c r="T40" s="166">
        <v>15</v>
      </c>
      <c r="U40" s="166"/>
      <c r="V40" s="166"/>
      <c r="W40" s="166"/>
      <c r="X40" s="167" t="s">
        <v>35</v>
      </c>
      <c r="Y40" s="208">
        <v>4</v>
      </c>
      <c r="Z40" s="209"/>
      <c r="AA40" s="210"/>
      <c r="AB40" s="210"/>
      <c r="AC40" s="210"/>
      <c r="AD40" s="210"/>
      <c r="AE40" s="210"/>
      <c r="AF40" s="167"/>
      <c r="AG40" s="208"/>
      <c r="AH40" s="165"/>
      <c r="AI40" s="166"/>
      <c r="AJ40" s="166"/>
      <c r="AK40" s="166"/>
      <c r="AL40" s="166"/>
      <c r="AM40" s="166"/>
      <c r="AN40" s="167"/>
      <c r="AO40" s="211"/>
      <c r="AP40" s="62"/>
      <c r="AQ40" s="63"/>
      <c r="AR40" s="63"/>
      <c r="AS40" s="63"/>
      <c r="AT40" s="67"/>
      <c r="AU40" s="67"/>
      <c r="AV40" s="68"/>
      <c r="AW40" s="92"/>
    </row>
    <row r="41" spans="1:49" s="70" customFormat="1">
      <c r="A41" s="206">
        <v>10</v>
      </c>
      <c r="B41" s="213" t="s">
        <v>65</v>
      </c>
      <c r="C41" s="163">
        <f t="shared" si="12"/>
        <v>18</v>
      </c>
      <c r="D41" s="164">
        <f t="shared" si="11"/>
        <v>0</v>
      </c>
      <c r="E41" s="164">
        <f t="shared" si="13"/>
        <v>18</v>
      </c>
      <c r="F41" s="164">
        <f t="shared" si="13"/>
        <v>0</v>
      </c>
      <c r="G41" s="164">
        <f t="shared" si="13"/>
        <v>0</v>
      </c>
      <c r="H41" s="164">
        <f t="shared" si="13"/>
        <v>0</v>
      </c>
      <c r="I41" s="164">
        <f t="shared" si="13"/>
        <v>0</v>
      </c>
      <c r="J41" s="165"/>
      <c r="K41" s="166"/>
      <c r="L41" s="166"/>
      <c r="M41" s="166"/>
      <c r="N41" s="166"/>
      <c r="O41" s="166"/>
      <c r="P41" s="188"/>
      <c r="Q41" s="208"/>
      <c r="R41" s="165"/>
      <c r="S41" s="166"/>
      <c r="T41" s="166"/>
      <c r="U41" s="166"/>
      <c r="V41" s="166"/>
      <c r="W41" s="166"/>
      <c r="X41" s="167"/>
      <c r="Y41" s="208"/>
      <c r="Z41" s="209"/>
      <c r="AA41" s="210">
        <v>18</v>
      </c>
      <c r="AB41" s="210"/>
      <c r="AC41" s="210"/>
      <c r="AD41" s="210"/>
      <c r="AE41" s="210"/>
      <c r="AF41" s="167" t="s">
        <v>35</v>
      </c>
      <c r="AG41" s="208">
        <v>3</v>
      </c>
      <c r="AH41" s="165"/>
      <c r="AI41" s="166"/>
      <c r="AJ41" s="166"/>
      <c r="AK41" s="166"/>
      <c r="AL41" s="166"/>
      <c r="AM41" s="166"/>
      <c r="AN41" s="167"/>
      <c r="AO41" s="211"/>
      <c r="AP41" s="62"/>
      <c r="AQ41" s="63"/>
      <c r="AR41" s="63"/>
      <c r="AS41" s="63"/>
      <c r="AT41" s="67"/>
      <c r="AU41" s="67"/>
      <c r="AV41" s="68"/>
      <c r="AW41" s="92"/>
    </row>
    <row r="42" spans="1:49" s="97" customFormat="1">
      <c r="A42" s="206">
        <v>11</v>
      </c>
      <c r="B42" s="214" t="s">
        <v>66</v>
      </c>
      <c r="C42" s="163">
        <f t="shared" si="12"/>
        <v>90</v>
      </c>
      <c r="D42" s="164">
        <f t="shared" si="11"/>
        <v>0</v>
      </c>
      <c r="E42" s="164">
        <f t="shared" si="13"/>
        <v>0</v>
      </c>
      <c r="F42" s="164">
        <f t="shared" si="13"/>
        <v>0</v>
      </c>
      <c r="G42" s="164">
        <f t="shared" si="13"/>
        <v>90</v>
      </c>
      <c r="H42" s="164">
        <f t="shared" si="13"/>
        <v>0</v>
      </c>
      <c r="I42" s="164">
        <f t="shared" si="13"/>
        <v>0</v>
      </c>
      <c r="J42" s="189"/>
      <c r="K42" s="187"/>
      <c r="L42" s="187"/>
      <c r="M42" s="187"/>
      <c r="N42" s="187"/>
      <c r="O42" s="187"/>
      <c r="P42" s="188"/>
      <c r="Q42" s="208"/>
      <c r="R42" s="189"/>
      <c r="S42" s="187"/>
      <c r="T42" s="187"/>
      <c r="U42" s="187">
        <v>30</v>
      </c>
      <c r="V42" s="187"/>
      <c r="W42" s="187"/>
      <c r="X42" s="167" t="s">
        <v>35</v>
      </c>
      <c r="Y42" s="208">
        <v>3</v>
      </c>
      <c r="Z42" s="189"/>
      <c r="AA42" s="187"/>
      <c r="AB42" s="187"/>
      <c r="AC42" s="187">
        <v>30</v>
      </c>
      <c r="AD42" s="187"/>
      <c r="AE42" s="187"/>
      <c r="AF42" s="167" t="s">
        <v>35</v>
      </c>
      <c r="AG42" s="208">
        <v>3</v>
      </c>
      <c r="AH42" s="189"/>
      <c r="AI42" s="187"/>
      <c r="AJ42" s="187"/>
      <c r="AK42" s="187">
        <v>30</v>
      </c>
      <c r="AL42" s="187"/>
      <c r="AM42" s="187"/>
      <c r="AN42" s="167" t="s">
        <v>35</v>
      </c>
      <c r="AO42" s="211">
        <v>3</v>
      </c>
      <c r="AP42" s="93"/>
      <c r="AQ42" s="94"/>
      <c r="AR42" s="94"/>
      <c r="AS42" s="94"/>
      <c r="AT42" s="94"/>
      <c r="AU42" s="94"/>
      <c r="AV42" s="95"/>
      <c r="AW42" s="96"/>
    </row>
    <row r="43" spans="1:49" s="61" customFormat="1">
      <c r="A43" s="206">
        <v>10</v>
      </c>
      <c r="B43" s="215"/>
      <c r="C43" s="163">
        <f t="shared" si="12"/>
        <v>0</v>
      </c>
      <c r="D43" s="164">
        <f t="shared" si="11"/>
        <v>0</v>
      </c>
      <c r="E43" s="164">
        <f t="shared" si="13"/>
        <v>0</v>
      </c>
      <c r="F43" s="164">
        <f t="shared" si="13"/>
        <v>0</v>
      </c>
      <c r="G43" s="164">
        <f t="shared" si="13"/>
        <v>0</v>
      </c>
      <c r="H43" s="164">
        <f t="shared" si="13"/>
        <v>0</v>
      </c>
      <c r="I43" s="164">
        <f t="shared" si="13"/>
        <v>0</v>
      </c>
      <c r="J43" s="189"/>
      <c r="K43" s="187"/>
      <c r="L43" s="187"/>
      <c r="M43" s="187"/>
      <c r="N43" s="187"/>
      <c r="O43" s="187"/>
      <c r="P43" s="188"/>
      <c r="Q43" s="208"/>
      <c r="R43" s="189"/>
      <c r="S43" s="187"/>
      <c r="T43" s="187"/>
      <c r="U43" s="187"/>
      <c r="V43" s="187"/>
      <c r="W43" s="187"/>
      <c r="X43" s="167"/>
      <c r="Y43" s="208"/>
      <c r="Z43" s="189"/>
      <c r="AA43" s="187"/>
      <c r="AB43" s="187"/>
      <c r="AC43" s="187"/>
      <c r="AD43" s="187"/>
      <c r="AE43" s="187"/>
      <c r="AF43" s="167"/>
      <c r="AG43" s="208"/>
      <c r="AH43" s="189"/>
      <c r="AI43" s="187"/>
      <c r="AJ43" s="187"/>
      <c r="AK43" s="187"/>
      <c r="AL43" s="187"/>
      <c r="AM43" s="187"/>
      <c r="AN43" s="167"/>
      <c r="AO43" s="211"/>
      <c r="AP43" s="79"/>
      <c r="AQ43" s="78"/>
      <c r="AR43" s="78"/>
      <c r="AS43" s="78"/>
      <c r="AT43" s="78"/>
      <c r="AU43" s="98"/>
      <c r="AV43" s="64"/>
      <c r="AW43" s="90"/>
    </row>
    <row r="44" spans="1:49" s="101" customFormat="1" ht="15" customHeight="1">
      <c r="A44" s="216"/>
      <c r="B44" s="217"/>
      <c r="C44" s="218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20"/>
      <c r="AP44" s="99"/>
      <c r="AQ44" s="99"/>
      <c r="AR44" s="99"/>
      <c r="AS44" s="99"/>
      <c r="AT44" s="99"/>
      <c r="AU44" s="99"/>
      <c r="AV44" s="99"/>
      <c r="AW44" s="100"/>
    </row>
    <row r="45" spans="1:49" s="61" customFormat="1" ht="6.75" customHeight="1" thickBot="1">
      <c r="A45" s="202"/>
      <c r="B45" s="221" t="s">
        <v>67</v>
      </c>
      <c r="C45" s="222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4"/>
      <c r="AP45" s="102"/>
      <c r="AQ45" s="102"/>
      <c r="AR45" s="102"/>
      <c r="AS45" s="102"/>
      <c r="AT45" s="102"/>
      <c r="AU45" s="102"/>
      <c r="AV45" s="102"/>
      <c r="AW45" s="103"/>
    </row>
    <row r="46" spans="1:49" s="61" customFormat="1" ht="13.5" customHeight="1" thickBot="1">
      <c r="A46" s="225"/>
      <c r="B46" s="226"/>
      <c r="C46" s="227">
        <f t="shared" ref="C46:AO46" si="14">C9+C17+C31</f>
        <v>979</v>
      </c>
      <c r="D46" s="228">
        <f t="shared" si="14"/>
        <v>204</v>
      </c>
      <c r="E46" s="228">
        <f t="shared" si="14"/>
        <v>304</v>
      </c>
      <c r="F46" s="228">
        <f t="shared" si="14"/>
        <v>81</v>
      </c>
      <c r="G46" s="228">
        <f t="shared" si="14"/>
        <v>90</v>
      </c>
      <c r="H46" s="228">
        <f t="shared" si="14"/>
        <v>300</v>
      </c>
      <c r="I46" s="228">
        <f t="shared" si="14"/>
        <v>0</v>
      </c>
      <c r="J46" s="229">
        <f t="shared" si="14"/>
        <v>84</v>
      </c>
      <c r="K46" s="229">
        <f t="shared" si="14"/>
        <v>78</v>
      </c>
      <c r="L46" s="229">
        <f t="shared" si="14"/>
        <v>18</v>
      </c>
      <c r="M46" s="229">
        <f t="shared" si="14"/>
        <v>0</v>
      </c>
      <c r="N46" s="229">
        <f t="shared" si="14"/>
        <v>0</v>
      </c>
      <c r="O46" s="229">
        <f t="shared" si="14"/>
        <v>0</v>
      </c>
      <c r="P46" s="230">
        <f t="shared" si="14"/>
        <v>4</v>
      </c>
      <c r="Q46" s="231">
        <f t="shared" si="14"/>
        <v>34</v>
      </c>
      <c r="R46" s="229">
        <f t="shared" si="14"/>
        <v>45</v>
      </c>
      <c r="S46" s="229">
        <f t="shared" si="14"/>
        <v>78</v>
      </c>
      <c r="T46" s="229">
        <f t="shared" si="14"/>
        <v>48</v>
      </c>
      <c r="U46" s="229">
        <f t="shared" si="14"/>
        <v>30</v>
      </c>
      <c r="V46" s="229">
        <f t="shared" si="14"/>
        <v>100</v>
      </c>
      <c r="W46" s="229">
        <f t="shared" si="14"/>
        <v>0</v>
      </c>
      <c r="X46" s="230">
        <f t="shared" si="14"/>
        <v>2</v>
      </c>
      <c r="Y46" s="231">
        <f t="shared" si="14"/>
        <v>36</v>
      </c>
      <c r="Z46" s="229">
        <f t="shared" si="14"/>
        <v>60</v>
      </c>
      <c r="AA46" s="229">
        <f t="shared" si="14"/>
        <v>78</v>
      </c>
      <c r="AB46" s="229">
        <f t="shared" si="14"/>
        <v>0</v>
      </c>
      <c r="AC46" s="229">
        <f t="shared" si="14"/>
        <v>30</v>
      </c>
      <c r="AD46" s="229">
        <f t="shared" si="14"/>
        <v>100</v>
      </c>
      <c r="AE46" s="229">
        <f t="shared" si="14"/>
        <v>0</v>
      </c>
      <c r="AF46" s="230">
        <f t="shared" si="14"/>
        <v>1</v>
      </c>
      <c r="AG46" s="231">
        <f t="shared" si="14"/>
        <v>29</v>
      </c>
      <c r="AH46" s="229">
        <f t="shared" si="14"/>
        <v>15</v>
      </c>
      <c r="AI46" s="229">
        <f t="shared" si="14"/>
        <v>70</v>
      </c>
      <c r="AJ46" s="229">
        <f t="shared" si="14"/>
        <v>15</v>
      </c>
      <c r="AK46" s="229">
        <f t="shared" si="14"/>
        <v>30</v>
      </c>
      <c r="AL46" s="229">
        <f t="shared" si="14"/>
        <v>100</v>
      </c>
      <c r="AM46" s="229">
        <f t="shared" si="14"/>
        <v>0</v>
      </c>
      <c r="AN46" s="230">
        <f t="shared" si="14"/>
        <v>0</v>
      </c>
      <c r="AO46" s="231">
        <f t="shared" si="14"/>
        <v>21</v>
      </c>
      <c r="AP46" s="104">
        <f t="shared" ref="AP46:AW46" si="15">AP$9+AP$17+AP31</f>
        <v>0</v>
      </c>
      <c r="AQ46" s="104">
        <f t="shared" si="15"/>
        <v>0</v>
      </c>
      <c r="AR46" s="104">
        <f t="shared" si="15"/>
        <v>0</v>
      </c>
      <c r="AS46" s="104">
        <f t="shared" si="15"/>
        <v>0</v>
      </c>
      <c r="AT46" s="104">
        <f t="shared" si="15"/>
        <v>0</v>
      </c>
      <c r="AU46" s="107">
        <f t="shared" si="15"/>
        <v>0</v>
      </c>
      <c r="AV46" s="105">
        <f t="shared" si="15"/>
        <v>0</v>
      </c>
      <c r="AW46" s="106">
        <f t="shared" si="15"/>
        <v>0</v>
      </c>
    </row>
    <row r="47" spans="1:49" s="122" customFormat="1">
      <c r="A47" s="108"/>
      <c r="B47" s="109"/>
      <c r="C47" s="110"/>
      <c r="D47" s="111"/>
      <c r="E47" s="111"/>
      <c r="F47" s="111"/>
      <c r="G47" s="111"/>
      <c r="H47" s="111"/>
      <c r="I47" s="112" t="s">
        <v>68</v>
      </c>
      <c r="J47" s="113">
        <f>SUM(J46:O46)</f>
        <v>180</v>
      </c>
      <c r="K47" s="114"/>
      <c r="L47" s="114"/>
      <c r="M47" s="114"/>
      <c r="N47" s="114"/>
      <c r="O47" s="115"/>
      <c r="P47" s="116"/>
      <c r="Q47" s="116"/>
      <c r="R47" s="117">
        <f>SUM(R46:W46)</f>
        <v>301</v>
      </c>
      <c r="S47" s="118"/>
      <c r="T47" s="118"/>
      <c r="U47" s="118"/>
      <c r="V47" s="118"/>
      <c r="W47" s="119"/>
      <c r="X47" s="116"/>
      <c r="Y47" s="116"/>
      <c r="Z47" s="113">
        <f>SUM(Z46:AE46)</f>
        <v>268</v>
      </c>
      <c r="AA47" s="114"/>
      <c r="AB47" s="114"/>
      <c r="AC47" s="114"/>
      <c r="AD47" s="114"/>
      <c r="AE47" s="115"/>
      <c r="AF47" s="116"/>
      <c r="AG47" s="116"/>
      <c r="AH47" s="117">
        <f>SUM(AH46:AM46)</f>
        <v>230</v>
      </c>
      <c r="AI47" s="118"/>
      <c r="AJ47" s="118"/>
      <c r="AK47" s="118"/>
      <c r="AL47" s="118"/>
      <c r="AM47" s="119"/>
      <c r="AN47" s="120"/>
      <c r="AO47" s="121"/>
      <c r="AP47" s="118">
        <f>SUM(AP46:AU46)</f>
        <v>0</v>
      </c>
      <c r="AQ47" s="118"/>
      <c r="AR47" s="118"/>
      <c r="AS47" s="118"/>
      <c r="AT47" s="118"/>
      <c r="AU47" s="119"/>
      <c r="AV47" s="116"/>
      <c r="AW47" s="121"/>
    </row>
    <row r="48" spans="1:49" s="61" customFormat="1">
      <c r="A48" s="108"/>
      <c r="B48" s="109"/>
      <c r="C48" s="123"/>
      <c r="D48" s="124"/>
      <c r="E48" s="124"/>
      <c r="F48" s="21"/>
      <c r="G48" s="21"/>
      <c r="H48" s="21"/>
      <c r="I48" s="21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B48" s="125"/>
      <c r="AC48" s="125"/>
      <c r="AO48" s="84"/>
      <c r="AW48" s="84"/>
    </row>
    <row r="49" spans="1:49" s="61" customFormat="1" ht="11.25" customHeight="1">
      <c r="A49" s="75"/>
      <c r="B49" s="82"/>
      <c r="C49" s="83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26" t="s">
        <v>69</v>
      </c>
      <c r="AD49" s="127" t="s">
        <v>70</v>
      </c>
      <c r="AE49" s="128"/>
      <c r="AF49" s="129"/>
      <c r="AG49" s="130"/>
      <c r="AN49" s="131"/>
      <c r="AO49" s="132"/>
      <c r="AV49" s="11"/>
      <c r="AW49" s="84"/>
    </row>
    <row r="50" spans="1:49" s="61" customFormat="1" ht="11.25" customHeight="1">
      <c r="A50" s="75"/>
      <c r="B50" s="82"/>
      <c r="C50" s="83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31"/>
      <c r="AG50" s="130"/>
      <c r="AH50" s="11"/>
      <c r="AI50" s="11"/>
      <c r="AJ50" s="11"/>
      <c r="AK50" s="11"/>
      <c r="AL50" s="11"/>
      <c r="AM50" s="11"/>
      <c r="AN50" s="131"/>
      <c r="AO50" s="132"/>
      <c r="AV50" s="11"/>
      <c r="AW50" s="84"/>
    </row>
    <row r="51" spans="1:49" s="136" customFormat="1" ht="11.25" customHeight="1">
      <c r="A51" s="75"/>
      <c r="B51" s="133"/>
      <c r="C51" s="134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AA51" s="137" t="s">
        <v>71</v>
      </c>
      <c r="AE51" s="137"/>
      <c r="AF51" s="138"/>
      <c r="AG51" s="139"/>
      <c r="AH51" s="135"/>
      <c r="AI51" s="135"/>
      <c r="AJ51" s="135"/>
      <c r="AK51" s="137" t="s">
        <v>71</v>
      </c>
      <c r="AL51" s="135"/>
      <c r="AM51" s="135"/>
      <c r="AN51" s="140"/>
      <c r="AO51" s="141"/>
      <c r="AV51" s="135"/>
      <c r="AW51" s="142"/>
    </row>
    <row r="52" spans="1:49" s="61" customFormat="1" ht="11.25" customHeight="1">
      <c r="A52" s="75"/>
      <c r="B52" s="143"/>
      <c r="C52" s="144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45"/>
      <c r="AG52" s="130"/>
      <c r="AH52" s="146" t="s">
        <v>72</v>
      </c>
      <c r="AI52" s="146"/>
      <c r="AJ52" s="6"/>
      <c r="AK52" s="125"/>
      <c r="AL52" s="125"/>
      <c r="AM52" s="125"/>
      <c r="AN52" s="147"/>
      <c r="AO52" s="132"/>
      <c r="AV52" s="125"/>
      <c r="AW52" s="84"/>
    </row>
    <row r="53" spans="1:49" s="136" customFormat="1" ht="11.25" customHeight="1">
      <c r="A53" s="75"/>
      <c r="B53" s="2"/>
      <c r="C53" s="134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0"/>
      <c r="Z53" s="130"/>
      <c r="AA53" s="130"/>
      <c r="AF53" s="148"/>
      <c r="AG53" s="130"/>
      <c r="AH53" s="146"/>
      <c r="AI53" s="146"/>
      <c r="AJ53" s="149" t="s">
        <v>73</v>
      </c>
      <c r="AK53" s="127" t="s">
        <v>74</v>
      </c>
      <c r="AL53" s="128"/>
      <c r="AM53" s="129"/>
      <c r="AN53" s="147"/>
      <c r="AO53" s="141"/>
      <c r="AV53" s="125"/>
      <c r="AW53" s="84"/>
    </row>
    <row r="54" spans="1:49" s="136" customFormat="1" ht="11.25" customHeight="1">
      <c r="A54" s="75"/>
      <c r="B54" s="2"/>
      <c r="C54" s="134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0"/>
      <c r="Z54" s="130"/>
      <c r="AA54" s="130"/>
      <c r="AB54" s="130"/>
      <c r="AC54" s="130"/>
      <c r="AD54" s="130"/>
      <c r="AE54" s="130"/>
      <c r="AF54" s="148"/>
      <c r="AG54" s="130"/>
      <c r="AH54" s="146"/>
      <c r="AI54" s="146"/>
      <c r="AJ54" s="125"/>
      <c r="AK54" s="125"/>
      <c r="AL54" s="125"/>
      <c r="AM54" s="125"/>
      <c r="AN54" s="147"/>
      <c r="AO54" s="141"/>
      <c r="AV54" s="125"/>
      <c r="AW54" s="84"/>
    </row>
    <row r="56" spans="1:49" s="61" customFormat="1">
      <c r="A56" s="75"/>
      <c r="B56" s="2"/>
      <c r="C56" s="134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AA56" s="137" t="s">
        <v>75</v>
      </c>
      <c r="AE56" s="137"/>
      <c r="AF56" s="138"/>
      <c r="AG56" s="139"/>
      <c r="AH56" s="124"/>
      <c r="AI56" s="124"/>
      <c r="AJ56" s="135"/>
      <c r="AK56" s="153" t="s">
        <v>76</v>
      </c>
      <c r="AL56" s="135"/>
      <c r="AM56" s="135"/>
      <c r="AN56" s="140"/>
      <c r="AO56" s="132"/>
      <c r="AV56" s="135"/>
      <c r="AW56" s="142"/>
    </row>
    <row r="57" spans="1:49" ht="15">
      <c r="A57" s="154"/>
      <c r="B57" s="155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8"/>
      <c r="AN57" s="158"/>
      <c r="AO57" s="159"/>
      <c r="AP57" s="157"/>
      <c r="AQ57" s="157"/>
      <c r="AR57" s="157"/>
      <c r="AS57" s="157"/>
      <c r="AT57" s="157"/>
      <c r="AU57" s="158"/>
      <c r="AV57" s="158"/>
      <c r="AW57" s="159"/>
    </row>
    <row r="60" spans="1:49">
      <c r="B60" s="160"/>
    </row>
    <row r="61" spans="1:49">
      <c r="B61" s="160"/>
    </row>
    <row r="62" spans="1:49">
      <c r="B62" s="160"/>
    </row>
  </sheetData>
  <mergeCells count="12">
    <mergeCell ref="AP47:AU47"/>
    <mergeCell ref="AD49:AF49"/>
    <mergeCell ref="AK53:AM53"/>
    <mergeCell ref="AH1:AO1"/>
    <mergeCell ref="C6:I6"/>
    <mergeCell ref="A7:A8"/>
    <mergeCell ref="B7:B8"/>
    <mergeCell ref="B45:B46"/>
    <mergeCell ref="J47:O47"/>
    <mergeCell ref="R47:W47"/>
    <mergeCell ref="Z47:AE47"/>
    <mergeCell ref="AH47:AM47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2021-01-14T23:30:53Z</dcterms:modified>
</cp:coreProperties>
</file>