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40" yWindow="36" windowWidth="12120" windowHeight="7368" tabRatio="856" activeTab="1"/>
  </bookViews>
  <sheets>
    <sheet name="St.stacjona.X2012" sheetId="21" r:id="rId1"/>
    <sheet name="St.niestacjona.X2012" sheetId="18" r:id="rId2"/>
  </sheets>
  <calcPr calcId="145621"/>
</workbook>
</file>

<file path=xl/calcChain.xml><?xml version="1.0" encoding="utf-8"?>
<calcChain xmlns="http://schemas.openxmlformats.org/spreadsheetml/2006/main">
  <c r="H82" i="21" l="1"/>
  <c r="G82" i="21"/>
  <c r="F82" i="21"/>
  <c r="E82" i="21"/>
  <c r="C82" i="21" s="1"/>
  <c r="D82" i="21"/>
  <c r="H81" i="21"/>
  <c r="G81" i="21"/>
  <c r="F81" i="21"/>
  <c r="E81" i="21"/>
  <c r="D81" i="21"/>
  <c r="H80" i="21"/>
  <c r="G80" i="21"/>
  <c r="F80" i="21"/>
  <c r="C80" i="21" s="1"/>
  <c r="E80" i="21"/>
  <c r="D80" i="21"/>
  <c r="H79" i="21"/>
  <c r="G79" i="21"/>
  <c r="F79" i="21"/>
  <c r="E79" i="21"/>
  <c r="D79" i="21"/>
  <c r="C79" i="21" s="1"/>
  <c r="H78" i="21"/>
  <c r="G78" i="21"/>
  <c r="F78" i="21"/>
  <c r="C78" i="21" s="1"/>
  <c r="E78" i="21"/>
  <c r="D78" i="21"/>
  <c r="H77" i="21"/>
  <c r="G77" i="21"/>
  <c r="F77" i="21"/>
  <c r="E77" i="21"/>
  <c r="D77" i="21"/>
  <c r="C77" i="21" s="1"/>
  <c r="H76" i="21"/>
  <c r="G76" i="21"/>
  <c r="F76" i="21"/>
  <c r="C76" i="21" s="1"/>
  <c r="E76" i="21"/>
  <c r="D76" i="21"/>
  <c r="H75" i="21"/>
  <c r="G75" i="21"/>
  <c r="F75" i="21"/>
  <c r="E75" i="21"/>
  <c r="D75" i="21"/>
  <c r="H74" i="21"/>
  <c r="G74" i="21"/>
  <c r="C74" i="21" s="1"/>
  <c r="F74" i="21"/>
  <c r="E74" i="21"/>
  <c r="D74" i="21"/>
  <c r="H73" i="21"/>
  <c r="G73" i="21"/>
  <c r="F73" i="21"/>
  <c r="E73" i="21"/>
  <c r="D73" i="21"/>
  <c r="H72" i="21"/>
  <c r="G72" i="21"/>
  <c r="F72" i="21"/>
  <c r="F71" i="21" s="1"/>
  <c r="E72" i="21"/>
  <c r="D72" i="21"/>
  <c r="H71" i="21"/>
  <c r="H70" i="21"/>
  <c r="G70" i="21"/>
  <c r="F70" i="21"/>
  <c r="E70" i="21"/>
  <c r="C70" i="21" s="1"/>
  <c r="D70" i="21"/>
  <c r="H69" i="21"/>
  <c r="G69" i="21"/>
  <c r="F69" i="21"/>
  <c r="E69" i="21"/>
  <c r="D69" i="21"/>
  <c r="H68" i="21"/>
  <c r="G68" i="21"/>
  <c r="F68" i="21"/>
  <c r="C68" i="21" s="1"/>
  <c r="E68" i="21"/>
  <c r="D68" i="21"/>
  <c r="H67" i="21"/>
  <c r="G67" i="21"/>
  <c r="F67" i="21"/>
  <c r="E67" i="21"/>
  <c r="D67" i="21"/>
  <c r="C67" i="21" s="1"/>
  <c r="H66" i="21"/>
  <c r="G66" i="21"/>
  <c r="F66" i="21"/>
  <c r="C66" i="21" s="1"/>
  <c r="E66" i="21"/>
  <c r="D66" i="21"/>
  <c r="H65" i="21"/>
  <c r="G65" i="21"/>
  <c r="F65" i="21"/>
  <c r="E65" i="21"/>
  <c r="D65" i="21"/>
  <c r="H64" i="21"/>
  <c r="G64" i="21"/>
  <c r="F64" i="21"/>
  <c r="E64" i="21"/>
  <c r="D64" i="21"/>
  <c r="H63" i="21"/>
  <c r="G63" i="21"/>
  <c r="F63" i="21"/>
  <c r="E63" i="21"/>
  <c r="D63" i="21"/>
  <c r="C63" i="21" s="1"/>
  <c r="H62" i="21"/>
  <c r="G62" i="21"/>
  <c r="C62" i="21" s="1"/>
  <c r="F62" i="21"/>
  <c r="E62" i="21"/>
  <c r="D62" i="21"/>
  <c r="H61" i="21"/>
  <c r="G61" i="21"/>
  <c r="F61" i="21"/>
  <c r="E61" i="21"/>
  <c r="E59" i="21" s="1"/>
  <c r="D61" i="21"/>
  <c r="H60" i="21"/>
  <c r="G60" i="21"/>
  <c r="F60" i="21"/>
  <c r="E60" i="21"/>
  <c r="D60" i="21"/>
  <c r="H59" i="21"/>
  <c r="H58" i="21"/>
  <c r="G58" i="21"/>
  <c r="F58" i="21"/>
  <c r="E58" i="21"/>
  <c r="D58" i="21"/>
  <c r="C58" i="21"/>
  <c r="H57" i="21"/>
  <c r="G57" i="21"/>
  <c r="F57" i="21"/>
  <c r="E57" i="21"/>
  <c r="D57" i="21"/>
  <c r="H56" i="21"/>
  <c r="G56" i="21"/>
  <c r="F56" i="21"/>
  <c r="C56" i="21" s="1"/>
  <c r="E56" i="21"/>
  <c r="D56" i="21"/>
  <c r="H55" i="21"/>
  <c r="G55" i="21"/>
  <c r="F55" i="21"/>
  <c r="E55" i="21"/>
  <c r="D55" i="21"/>
  <c r="C55" i="21" s="1"/>
  <c r="H54" i="21"/>
  <c r="G54" i="21"/>
  <c r="F54" i="21"/>
  <c r="C54" i="21" s="1"/>
  <c r="E54" i="21"/>
  <c r="D54" i="21"/>
  <c r="H53" i="21"/>
  <c r="G53" i="21"/>
  <c r="F53" i="21"/>
  <c r="E53" i="21"/>
  <c r="D53" i="21"/>
  <c r="C53" i="21" s="1"/>
  <c r="H52" i="21"/>
  <c r="G52" i="21"/>
  <c r="F52" i="21"/>
  <c r="C52" i="21" s="1"/>
  <c r="E52" i="21"/>
  <c r="D52" i="21"/>
  <c r="H51" i="21"/>
  <c r="G51" i="21"/>
  <c r="F51" i="21"/>
  <c r="E51" i="21"/>
  <c r="D51" i="21"/>
  <c r="H50" i="21"/>
  <c r="G50" i="21"/>
  <c r="C50" i="21" s="1"/>
  <c r="F50" i="21"/>
  <c r="E50" i="21"/>
  <c r="D50" i="21"/>
  <c r="H49" i="21"/>
  <c r="G49" i="21"/>
  <c r="F49" i="21"/>
  <c r="E49" i="21"/>
  <c r="E46" i="21" s="1"/>
  <c r="D49" i="21"/>
  <c r="H48" i="21"/>
  <c r="G48" i="21"/>
  <c r="F48" i="21"/>
  <c r="E48" i="21"/>
  <c r="D48" i="21"/>
  <c r="AX46" i="21"/>
  <c r="AW46" i="21"/>
  <c r="AV46" i="21"/>
  <c r="AU46" i="21"/>
  <c r="AT46" i="21"/>
  <c r="AS46" i="21"/>
  <c r="AR46" i="21"/>
  <c r="AQ46" i="21"/>
  <c r="AP46" i="21"/>
  <c r="AO46" i="21"/>
  <c r="AN46" i="21"/>
  <c r="AN84" i="21" s="1"/>
  <c r="AM46" i="21"/>
  <c r="AL46" i="21"/>
  <c r="AK46" i="21"/>
  <c r="AJ46" i="21"/>
  <c r="AI46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5" i="21"/>
  <c r="G45" i="21"/>
  <c r="F45" i="21"/>
  <c r="E45" i="21"/>
  <c r="D45" i="21"/>
  <c r="H44" i="21"/>
  <c r="G44" i="21"/>
  <c r="F44" i="21"/>
  <c r="E44" i="21"/>
  <c r="D44" i="21"/>
  <c r="H43" i="21"/>
  <c r="G43" i="21"/>
  <c r="F43" i="21"/>
  <c r="E43" i="21"/>
  <c r="D43" i="21"/>
  <c r="C43" i="21" s="1"/>
  <c r="H42" i="21"/>
  <c r="G42" i="21"/>
  <c r="F42" i="21"/>
  <c r="C42" i="21" s="1"/>
  <c r="E42" i="21"/>
  <c r="D42" i="21"/>
  <c r="H41" i="21"/>
  <c r="G41" i="21"/>
  <c r="F41" i="21"/>
  <c r="E41" i="21"/>
  <c r="D41" i="21"/>
  <c r="H40" i="21"/>
  <c r="G40" i="21"/>
  <c r="F40" i="21"/>
  <c r="C40" i="21" s="1"/>
  <c r="E40" i="21"/>
  <c r="D40" i="21"/>
  <c r="H39" i="21"/>
  <c r="G39" i="21"/>
  <c r="F39" i="21"/>
  <c r="E39" i="21"/>
  <c r="D39" i="21"/>
  <c r="C39" i="21" s="1"/>
  <c r="H38" i="21"/>
  <c r="G38" i="21"/>
  <c r="F38" i="21"/>
  <c r="E38" i="21"/>
  <c r="D38" i="21"/>
  <c r="C38" i="21"/>
  <c r="H37" i="21"/>
  <c r="G37" i="21"/>
  <c r="F37" i="21"/>
  <c r="E37" i="21"/>
  <c r="D37" i="21"/>
  <c r="H36" i="21"/>
  <c r="G36" i="21"/>
  <c r="F36" i="21"/>
  <c r="E36" i="21"/>
  <c r="D36" i="21"/>
  <c r="H35" i="21"/>
  <c r="G35" i="21"/>
  <c r="F35" i="21"/>
  <c r="E35" i="21"/>
  <c r="D35" i="21"/>
  <c r="H34" i="21"/>
  <c r="G34" i="21"/>
  <c r="F34" i="21"/>
  <c r="C34" i="21" s="1"/>
  <c r="E34" i="21"/>
  <c r="D34" i="21"/>
  <c r="H33" i="21"/>
  <c r="G33" i="21"/>
  <c r="F33" i="21"/>
  <c r="E33" i="21"/>
  <c r="D33" i="21"/>
  <c r="C33" i="21" s="1"/>
  <c r="H32" i="21"/>
  <c r="G32" i="21"/>
  <c r="F32" i="21"/>
  <c r="E32" i="21"/>
  <c r="D32" i="21"/>
  <c r="H31" i="21"/>
  <c r="H30" i="21" s="1"/>
  <c r="G31" i="21"/>
  <c r="F31" i="21"/>
  <c r="E31" i="21"/>
  <c r="D31" i="21"/>
  <c r="AX30" i="21"/>
  <c r="AW30" i="21"/>
  <c r="AV30" i="21"/>
  <c r="AU30" i="21"/>
  <c r="AT30" i="21"/>
  <c r="AS30" i="21"/>
  <c r="AR30" i="21"/>
  <c r="AQ30" i="21"/>
  <c r="AP30" i="21"/>
  <c r="AO30" i="21"/>
  <c r="AN30" i="21"/>
  <c r="AM30" i="21"/>
  <c r="AL30" i="21"/>
  <c r="AK30" i="21"/>
  <c r="AJ30" i="21"/>
  <c r="AI30" i="21"/>
  <c r="AH30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I84" i="21" s="1"/>
  <c r="H29" i="21"/>
  <c r="G29" i="21"/>
  <c r="F29" i="21"/>
  <c r="C29" i="21" s="1"/>
  <c r="E29" i="21"/>
  <c r="D29" i="21"/>
  <c r="H28" i="21"/>
  <c r="G28" i="21"/>
  <c r="F28" i="21"/>
  <c r="E28" i="21"/>
  <c r="D28" i="21"/>
  <c r="C28" i="21" s="1"/>
  <c r="H27" i="21"/>
  <c r="G27" i="21"/>
  <c r="F27" i="21"/>
  <c r="E27" i="21"/>
  <c r="D27" i="21"/>
  <c r="C27" i="21"/>
  <c r="H26" i="21"/>
  <c r="G26" i="21"/>
  <c r="F26" i="21"/>
  <c r="E26" i="21"/>
  <c r="D26" i="21"/>
  <c r="H25" i="21"/>
  <c r="G25" i="21"/>
  <c r="F25" i="21"/>
  <c r="C25" i="21" s="1"/>
  <c r="E25" i="21"/>
  <c r="D25" i="21"/>
  <c r="H24" i="21"/>
  <c r="G24" i="21"/>
  <c r="F24" i="21"/>
  <c r="E24" i="21"/>
  <c r="D24" i="21"/>
  <c r="C24" i="21" s="1"/>
  <c r="H23" i="21"/>
  <c r="G23" i="21"/>
  <c r="F23" i="21"/>
  <c r="E23" i="21"/>
  <c r="D23" i="21"/>
  <c r="H22" i="21"/>
  <c r="G22" i="21"/>
  <c r="F22" i="21"/>
  <c r="E22" i="21"/>
  <c r="E15" i="21" s="1"/>
  <c r="D22" i="21"/>
  <c r="H21" i="21"/>
  <c r="G21" i="21"/>
  <c r="F21" i="21"/>
  <c r="E21" i="21"/>
  <c r="D21" i="21"/>
  <c r="H20" i="21"/>
  <c r="G20" i="21"/>
  <c r="F20" i="21"/>
  <c r="E20" i="21"/>
  <c r="D20" i="21"/>
  <c r="H19" i="21"/>
  <c r="G19" i="21"/>
  <c r="F19" i="21"/>
  <c r="E19" i="21"/>
  <c r="D19" i="21"/>
  <c r="C19" i="21"/>
  <c r="H18" i="21"/>
  <c r="G18" i="21"/>
  <c r="F18" i="21"/>
  <c r="E18" i="21"/>
  <c r="D18" i="21"/>
  <c r="H17" i="21"/>
  <c r="G17" i="21"/>
  <c r="F17" i="21"/>
  <c r="F15" i="21" s="1"/>
  <c r="E17" i="21"/>
  <c r="D17" i="21"/>
  <c r="H16" i="21"/>
  <c r="H15" i="21" s="1"/>
  <c r="G16" i="21"/>
  <c r="F16" i="21"/>
  <c r="E16" i="21"/>
  <c r="D16" i="21"/>
  <c r="C16" i="21" s="1"/>
  <c r="AX15" i="21"/>
  <c r="AW15" i="21"/>
  <c r="AV15" i="21"/>
  <c r="AV84" i="21" s="1"/>
  <c r="AU15" i="21"/>
  <c r="AT15" i="21"/>
  <c r="AS15" i="21"/>
  <c r="AR15" i="21"/>
  <c r="AR84" i="21" s="1"/>
  <c r="AQ15" i="21"/>
  <c r="AP15" i="21"/>
  <c r="AO15" i="21"/>
  <c r="AN15" i="21"/>
  <c r="AM15" i="21"/>
  <c r="AL15" i="21"/>
  <c r="AK15" i="21"/>
  <c r="AJ15" i="21"/>
  <c r="AI15" i="21"/>
  <c r="AH15" i="21"/>
  <c r="AG15" i="21"/>
  <c r="AF15" i="21"/>
  <c r="AF84" i="21" s="1"/>
  <c r="AE15" i="21"/>
  <c r="AD15" i="21"/>
  <c r="AC15" i="21"/>
  <c r="AB15" i="21"/>
  <c r="AB84" i="21" s="1"/>
  <c r="AA15" i="21"/>
  <c r="Z15" i="21"/>
  <c r="Y15" i="21"/>
  <c r="X15" i="21"/>
  <c r="W15" i="21"/>
  <c r="V15" i="21"/>
  <c r="U15" i="21"/>
  <c r="U84" i="21" s="1"/>
  <c r="T15" i="21"/>
  <c r="T84" i="21" s="1"/>
  <c r="S15" i="21"/>
  <c r="R15" i="21"/>
  <c r="Q15" i="21"/>
  <c r="P15" i="21"/>
  <c r="O15" i="21"/>
  <c r="N15" i="21"/>
  <c r="M15" i="21"/>
  <c r="M84" i="21" s="1"/>
  <c r="L15" i="21"/>
  <c r="L84" i="21" s="1"/>
  <c r="K15" i="21"/>
  <c r="J15" i="21"/>
  <c r="I15" i="21"/>
  <c r="H14" i="21"/>
  <c r="G14" i="21"/>
  <c r="F14" i="21"/>
  <c r="E14" i="21"/>
  <c r="D14" i="21"/>
  <c r="H13" i="21"/>
  <c r="G13" i="21"/>
  <c r="F13" i="21"/>
  <c r="E13" i="21"/>
  <c r="D13" i="21"/>
  <c r="C13" i="21" s="1"/>
  <c r="H12" i="21"/>
  <c r="G12" i="21"/>
  <c r="F12" i="21"/>
  <c r="E12" i="21"/>
  <c r="D12" i="21"/>
  <c r="H11" i="21"/>
  <c r="G11" i="21"/>
  <c r="F11" i="21"/>
  <c r="E11" i="21"/>
  <c r="D11" i="21"/>
  <c r="H10" i="21"/>
  <c r="G10" i="21"/>
  <c r="F10" i="21"/>
  <c r="E10" i="21"/>
  <c r="D10" i="21"/>
  <c r="AX9" i="21"/>
  <c r="AW9" i="21"/>
  <c r="AV9" i="21"/>
  <c r="AU9" i="21"/>
  <c r="AT9" i="21"/>
  <c r="AS9" i="21"/>
  <c r="AR9" i="21"/>
  <c r="AQ9" i="21"/>
  <c r="AP9" i="21"/>
  <c r="AO9" i="21"/>
  <c r="AN9" i="21"/>
  <c r="AM9" i="21"/>
  <c r="AL9" i="21"/>
  <c r="AK9" i="21"/>
  <c r="AJ9" i="21"/>
  <c r="AI9" i="21"/>
  <c r="AH9" i="21"/>
  <c r="AG9" i="21"/>
  <c r="AF9" i="21"/>
  <c r="AE9" i="21"/>
  <c r="AD9" i="21"/>
  <c r="AC9" i="21"/>
  <c r="AB9" i="21"/>
  <c r="AA9" i="21"/>
  <c r="Z9" i="21"/>
  <c r="Y9" i="21"/>
  <c r="X9" i="21"/>
  <c r="X84" i="21" s="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G9" i="21"/>
  <c r="E71" i="21" l="1"/>
  <c r="AJ84" i="21"/>
  <c r="C44" i="21"/>
  <c r="C65" i="21"/>
  <c r="C75" i="21"/>
  <c r="F59" i="21"/>
  <c r="C64" i="21"/>
  <c r="G46" i="21"/>
  <c r="C51" i="21"/>
  <c r="C48" i="21"/>
  <c r="C36" i="21"/>
  <c r="C21" i="21"/>
  <c r="C35" i="21"/>
  <c r="C31" i="21"/>
  <c r="C20" i="21"/>
  <c r="C12" i="21"/>
  <c r="P84" i="21"/>
  <c r="C22" i="21"/>
  <c r="E30" i="21"/>
  <c r="C41" i="21"/>
  <c r="C23" i="21"/>
  <c r="C14" i="21"/>
  <c r="Q84" i="21"/>
  <c r="C10" i="21"/>
  <c r="C11" i="21"/>
  <c r="D9" i="21"/>
  <c r="H9" i="21"/>
  <c r="C17" i="21"/>
  <c r="G15" i="21"/>
  <c r="D30" i="21"/>
  <c r="F46" i="21"/>
  <c r="C60" i="21"/>
  <c r="G59" i="21"/>
  <c r="C72" i="21"/>
  <c r="G71" i="21"/>
  <c r="J84" i="21"/>
  <c r="I85" i="21" s="1"/>
  <c r="N84" i="21"/>
  <c r="R84" i="21"/>
  <c r="V84" i="21"/>
  <c r="Z84" i="21"/>
  <c r="AD84" i="21"/>
  <c r="AH84" i="21"/>
  <c r="AL84" i="21"/>
  <c r="AP84" i="21"/>
  <c r="AT84" i="21"/>
  <c r="AX84" i="21"/>
  <c r="E9" i="21"/>
  <c r="Y84" i="21"/>
  <c r="AC84" i="21"/>
  <c r="AG84" i="21"/>
  <c r="AK84" i="21"/>
  <c r="AO84" i="21"/>
  <c r="AS84" i="21"/>
  <c r="AW84" i="21"/>
  <c r="F30" i="21"/>
  <c r="D59" i="21"/>
  <c r="D71" i="21"/>
  <c r="F9" i="21"/>
  <c r="K84" i="21"/>
  <c r="O84" i="21"/>
  <c r="S84" i="21"/>
  <c r="W84" i="21"/>
  <c r="AA84" i="21"/>
  <c r="AE84" i="21"/>
  <c r="AI84" i="21"/>
  <c r="AM84" i="21"/>
  <c r="AQ84" i="21"/>
  <c r="AU84" i="21"/>
  <c r="D15" i="21"/>
  <c r="C18" i="21"/>
  <c r="C26" i="21"/>
  <c r="C32" i="21"/>
  <c r="G30" i="21"/>
  <c r="G84" i="21" s="1"/>
  <c r="C37" i="21"/>
  <c r="C45" i="21"/>
  <c r="C49" i="21"/>
  <c r="D46" i="21"/>
  <c r="H46" i="21"/>
  <c r="C57" i="21"/>
  <c r="C61" i="21"/>
  <c r="C69" i="21"/>
  <c r="C73" i="21"/>
  <c r="C81" i="21"/>
  <c r="H71" i="18"/>
  <c r="F71" i="18"/>
  <c r="H59" i="18"/>
  <c r="F59" i="18"/>
  <c r="H44" i="18"/>
  <c r="G44" i="18"/>
  <c r="F44" i="18"/>
  <c r="E44" i="18"/>
  <c r="D44" i="18"/>
  <c r="AW9" i="18"/>
  <c r="AP9" i="18"/>
  <c r="AI9" i="18"/>
  <c r="N9" i="18"/>
  <c r="U9" i="18"/>
  <c r="H13" i="18"/>
  <c r="G13" i="18"/>
  <c r="F13" i="18"/>
  <c r="E13" i="18"/>
  <c r="D13" i="18"/>
  <c r="E84" i="21" l="1"/>
  <c r="C44" i="18"/>
  <c r="AR85" i="21"/>
  <c r="F84" i="21"/>
  <c r="C46" i="21"/>
  <c r="C9" i="21"/>
  <c r="W85" i="21"/>
  <c r="C15" i="21"/>
  <c r="C30" i="21"/>
  <c r="P85" i="21"/>
  <c r="AK85" i="21"/>
  <c r="H84" i="21"/>
  <c r="C71" i="21"/>
  <c r="D84" i="21"/>
  <c r="AD85" i="21"/>
  <c r="C59" i="21"/>
  <c r="C13" i="18"/>
  <c r="H29" i="18"/>
  <c r="G29" i="18"/>
  <c r="C29" i="18" s="1"/>
  <c r="F29" i="18"/>
  <c r="E29" i="18"/>
  <c r="D29" i="18"/>
  <c r="H20" i="18"/>
  <c r="G20" i="18"/>
  <c r="F20" i="18"/>
  <c r="E20" i="18"/>
  <c r="D20" i="18"/>
  <c r="H19" i="18"/>
  <c r="G19" i="18"/>
  <c r="F19" i="18"/>
  <c r="E19" i="18"/>
  <c r="D19" i="18"/>
  <c r="C84" i="21" l="1"/>
  <c r="C20" i="18"/>
  <c r="C19" i="18"/>
  <c r="H77" i="18" l="1"/>
  <c r="G77" i="18"/>
  <c r="G71" i="18" s="1"/>
  <c r="F77" i="18"/>
  <c r="E77" i="18"/>
  <c r="D77" i="18"/>
  <c r="D71" i="18" s="1"/>
  <c r="D78" i="18"/>
  <c r="E78" i="18"/>
  <c r="F78" i="18"/>
  <c r="G78" i="18"/>
  <c r="H78" i="18"/>
  <c r="H66" i="18"/>
  <c r="G66" i="18"/>
  <c r="G59" i="18" s="1"/>
  <c r="F66" i="18"/>
  <c r="E66" i="18"/>
  <c r="D66" i="18"/>
  <c r="D59" i="18" s="1"/>
  <c r="H54" i="18"/>
  <c r="G54" i="18"/>
  <c r="F54" i="18"/>
  <c r="E54" i="18"/>
  <c r="D54" i="18"/>
  <c r="C78" i="18" l="1"/>
  <c r="C77" i="18"/>
  <c r="C66" i="18"/>
  <c r="C54" i="18"/>
  <c r="H65" i="18"/>
  <c r="G65" i="18"/>
  <c r="F65" i="18"/>
  <c r="E65" i="18"/>
  <c r="D65" i="18"/>
  <c r="H53" i="18"/>
  <c r="G53" i="18"/>
  <c r="F53" i="18"/>
  <c r="E53" i="18"/>
  <c r="D53" i="18"/>
  <c r="H55" i="18"/>
  <c r="G55" i="18"/>
  <c r="F55" i="18"/>
  <c r="E55" i="18"/>
  <c r="D55" i="18"/>
  <c r="H79" i="18"/>
  <c r="G79" i="18"/>
  <c r="F79" i="18"/>
  <c r="E79" i="18"/>
  <c r="D79" i="18"/>
  <c r="H67" i="18"/>
  <c r="G67" i="18"/>
  <c r="F67" i="18"/>
  <c r="E67" i="18"/>
  <c r="D67" i="18"/>
  <c r="H21" i="18"/>
  <c r="G21" i="18"/>
  <c r="F21" i="18"/>
  <c r="E21" i="18"/>
  <c r="D21" i="18"/>
  <c r="H42" i="18"/>
  <c r="G42" i="18"/>
  <c r="F42" i="18"/>
  <c r="E42" i="18"/>
  <c r="D42" i="18"/>
  <c r="AX15" i="18"/>
  <c r="AX9" i="18"/>
  <c r="AX30" i="18"/>
  <c r="AX46" i="18"/>
  <c r="AW15" i="18"/>
  <c r="AW30" i="18"/>
  <c r="AW46" i="18"/>
  <c r="AV15" i="18"/>
  <c r="AV9" i="18"/>
  <c r="AV30" i="18"/>
  <c r="AV46" i="18"/>
  <c r="AU15" i="18"/>
  <c r="AU9" i="18"/>
  <c r="AU30" i="18"/>
  <c r="AU46" i="18"/>
  <c r="AT15" i="18"/>
  <c r="AT9" i="18"/>
  <c r="AT30" i="18"/>
  <c r="AT46" i="18"/>
  <c r="AS15" i="18"/>
  <c r="AS9" i="18"/>
  <c r="AS30" i="18"/>
  <c r="AS46" i="18"/>
  <c r="AR15" i="18"/>
  <c r="AR9" i="18"/>
  <c r="AR30" i="18"/>
  <c r="AR46" i="18"/>
  <c r="AQ15" i="18"/>
  <c r="AQ9" i="18"/>
  <c r="AQ30" i="18"/>
  <c r="AQ46" i="18"/>
  <c r="AP15" i="18"/>
  <c r="AP30" i="18"/>
  <c r="AP46" i="18"/>
  <c r="AO15" i="18"/>
  <c r="AO9" i="18"/>
  <c r="AO30" i="18"/>
  <c r="AO46" i="18"/>
  <c r="AN15" i="18"/>
  <c r="AN9" i="18"/>
  <c r="AN30" i="18"/>
  <c r="AN46" i="18"/>
  <c r="AM15" i="18"/>
  <c r="AM9" i="18"/>
  <c r="AM30" i="18"/>
  <c r="AM46" i="18"/>
  <c r="AL15" i="18"/>
  <c r="AL9" i="18"/>
  <c r="AL30" i="18"/>
  <c r="AL46" i="18"/>
  <c r="AK15" i="18"/>
  <c r="AK9" i="18"/>
  <c r="AK30" i="18"/>
  <c r="AK46" i="18"/>
  <c r="AJ15" i="18"/>
  <c r="AJ9" i="18"/>
  <c r="AJ30" i="18"/>
  <c r="AJ46" i="18"/>
  <c r="AI15" i="18"/>
  <c r="AI30" i="18"/>
  <c r="AI46" i="18"/>
  <c r="AH15" i="18"/>
  <c r="AH9" i="18"/>
  <c r="AH30" i="18"/>
  <c r="AH46" i="18"/>
  <c r="AG15" i="18"/>
  <c r="AG9" i="18"/>
  <c r="AG30" i="18"/>
  <c r="AG46" i="18"/>
  <c r="AF15" i="18"/>
  <c r="AF9" i="18"/>
  <c r="AF30" i="18"/>
  <c r="AF46" i="18"/>
  <c r="AE15" i="18"/>
  <c r="AE9" i="18"/>
  <c r="AE30" i="18"/>
  <c r="AE46" i="18"/>
  <c r="AD15" i="18"/>
  <c r="AD9" i="18"/>
  <c r="AD30" i="18"/>
  <c r="AD46" i="18"/>
  <c r="AC15" i="18"/>
  <c r="AC9" i="18"/>
  <c r="AC30" i="18"/>
  <c r="AC46" i="18"/>
  <c r="AB15" i="18"/>
  <c r="AB9" i="18"/>
  <c r="AB30" i="18"/>
  <c r="AB46" i="18"/>
  <c r="AA15" i="18"/>
  <c r="AA9" i="18"/>
  <c r="AA30" i="18"/>
  <c r="AA46" i="18"/>
  <c r="Z15" i="18"/>
  <c r="Z9" i="18"/>
  <c r="Z30" i="18"/>
  <c r="Z46" i="18"/>
  <c r="Y15" i="18"/>
  <c r="Y9" i="18"/>
  <c r="Y30" i="18"/>
  <c r="Y46" i="18"/>
  <c r="X15" i="18"/>
  <c r="X9" i="18"/>
  <c r="X30" i="18"/>
  <c r="X46" i="18"/>
  <c r="W15" i="18"/>
  <c r="W9" i="18"/>
  <c r="W30" i="18"/>
  <c r="W46" i="18"/>
  <c r="V15" i="18"/>
  <c r="V9" i="18"/>
  <c r="V30" i="18"/>
  <c r="V46" i="18"/>
  <c r="U15" i="18"/>
  <c r="U30" i="18"/>
  <c r="U46" i="18"/>
  <c r="T15" i="18"/>
  <c r="T9" i="18"/>
  <c r="T30" i="18"/>
  <c r="T46" i="18"/>
  <c r="S15" i="18"/>
  <c r="S9" i="18"/>
  <c r="S30" i="18"/>
  <c r="S46" i="18"/>
  <c r="R15" i="18"/>
  <c r="R9" i="18"/>
  <c r="R30" i="18"/>
  <c r="R46" i="18"/>
  <c r="Q15" i="18"/>
  <c r="Q9" i="18"/>
  <c r="Q30" i="18"/>
  <c r="Q46" i="18"/>
  <c r="P15" i="18"/>
  <c r="P9" i="18"/>
  <c r="P30" i="18"/>
  <c r="P46" i="18"/>
  <c r="O15" i="18"/>
  <c r="O9" i="18"/>
  <c r="O30" i="18"/>
  <c r="O46" i="18"/>
  <c r="H22" i="18"/>
  <c r="H23" i="18"/>
  <c r="H16" i="18"/>
  <c r="H17" i="18"/>
  <c r="H18" i="18"/>
  <c r="H41" i="18"/>
  <c r="H24" i="18"/>
  <c r="H25" i="18"/>
  <c r="H26" i="18"/>
  <c r="H27" i="18"/>
  <c r="H28" i="18"/>
  <c r="H43" i="18"/>
  <c r="H10" i="18"/>
  <c r="H11" i="18"/>
  <c r="H12" i="18"/>
  <c r="H14" i="18"/>
  <c r="H31" i="18"/>
  <c r="H32" i="18"/>
  <c r="H33" i="18"/>
  <c r="H34" i="18"/>
  <c r="H35" i="18"/>
  <c r="H36" i="18"/>
  <c r="H37" i="18"/>
  <c r="H38" i="18"/>
  <c r="H39" i="18"/>
  <c r="H40" i="18"/>
  <c r="H45" i="18"/>
  <c r="H48" i="18"/>
  <c r="H49" i="18"/>
  <c r="H50" i="18"/>
  <c r="H51" i="18"/>
  <c r="H52" i="18"/>
  <c r="H56" i="18"/>
  <c r="H57" i="18"/>
  <c r="H58" i="18"/>
  <c r="G22" i="18"/>
  <c r="G23" i="18"/>
  <c r="G16" i="18"/>
  <c r="G17" i="18"/>
  <c r="G18" i="18"/>
  <c r="G41" i="18"/>
  <c r="G24" i="18"/>
  <c r="G25" i="18"/>
  <c r="G26" i="18"/>
  <c r="G27" i="18"/>
  <c r="G28" i="18"/>
  <c r="G43" i="18"/>
  <c r="G10" i="18"/>
  <c r="G11" i="18"/>
  <c r="G12" i="18"/>
  <c r="G14" i="18"/>
  <c r="G31" i="18"/>
  <c r="G32" i="18"/>
  <c r="G33" i="18"/>
  <c r="G34" i="18"/>
  <c r="G35" i="18"/>
  <c r="G36" i="18"/>
  <c r="G37" i="18"/>
  <c r="G38" i="18"/>
  <c r="G39" i="18"/>
  <c r="G40" i="18"/>
  <c r="G45" i="18"/>
  <c r="G48" i="18"/>
  <c r="G49" i="18"/>
  <c r="G50" i="18"/>
  <c r="G51" i="18"/>
  <c r="G52" i="18"/>
  <c r="G56" i="18"/>
  <c r="G57" i="18"/>
  <c r="G58" i="18"/>
  <c r="F22" i="18"/>
  <c r="F23" i="18"/>
  <c r="F16" i="18"/>
  <c r="F17" i="18"/>
  <c r="F18" i="18"/>
  <c r="F41" i="18"/>
  <c r="F24" i="18"/>
  <c r="F25" i="18"/>
  <c r="F26" i="18"/>
  <c r="F27" i="18"/>
  <c r="F28" i="18"/>
  <c r="F43" i="18"/>
  <c r="F10" i="18"/>
  <c r="F11" i="18"/>
  <c r="F12" i="18"/>
  <c r="F14" i="18"/>
  <c r="F31" i="18"/>
  <c r="F32" i="18"/>
  <c r="F33" i="18"/>
  <c r="F34" i="18"/>
  <c r="F35" i="18"/>
  <c r="F36" i="18"/>
  <c r="F37" i="18"/>
  <c r="F38" i="18"/>
  <c r="F39" i="18"/>
  <c r="F40" i="18"/>
  <c r="F45" i="18"/>
  <c r="F48" i="18"/>
  <c r="F49" i="18"/>
  <c r="F50" i="18"/>
  <c r="F51" i="18"/>
  <c r="F52" i="18"/>
  <c r="F56" i="18"/>
  <c r="F57" i="18"/>
  <c r="F58" i="18"/>
  <c r="E22" i="18"/>
  <c r="E23" i="18"/>
  <c r="E16" i="18"/>
  <c r="E17" i="18"/>
  <c r="E18" i="18"/>
  <c r="E41" i="18"/>
  <c r="E24" i="18"/>
  <c r="E25" i="18"/>
  <c r="E26" i="18"/>
  <c r="E27" i="18"/>
  <c r="E28" i="18"/>
  <c r="E43" i="18"/>
  <c r="E10" i="18"/>
  <c r="E11" i="18"/>
  <c r="E12" i="18"/>
  <c r="E14" i="18"/>
  <c r="E31" i="18"/>
  <c r="E32" i="18"/>
  <c r="E33" i="18"/>
  <c r="E34" i="18"/>
  <c r="E35" i="18"/>
  <c r="E36" i="18"/>
  <c r="E37" i="18"/>
  <c r="E38" i="18"/>
  <c r="E39" i="18"/>
  <c r="E40" i="18"/>
  <c r="E45" i="18"/>
  <c r="E48" i="18"/>
  <c r="E49" i="18"/>
  <c r="E50" i="18"/>
  <c r="E51" i="18"/>
  <c r="E52" i="18"/>
  <c r="E56" i="18"/>
  <c r="E57" i="18"/>
  <c r="E58" i="18"/>
  <c r="D22" i="18"/>
  <c r="D23" i="18"/>
  <c r="D16" i="18"/>
  <c r="D17" i="18"/>
  <c r="D18" i="18"/>
  <c r="D41" i="18"/>
  <c r="D24" i="18"/>
  <c r="D25" i="18"/>
  <c r="D26" i="18"/>
  <c r="D27" i="18"/>
  <c r="D28" i="18"/>
  <c r="D43" i="18"/>
  <c r="D10" i="18"/>
  <c r="D11" i="18"/>
  <c r="D12" i="18"/>
  <c r="D14" i="18"/>
  <c r="D31" i="18"/>
  <c r="D32" i="18"/>
  <c r="D33" i="18"/>
  <c r="D34" i="18"/>
  <c r="D35" i="18"/>
  <c r="D36" i="18"/>
  <c r="D37" i="18"/>
  <c r="D38" i="18"/>
  <c r="D39" i="18"/>
  <c r="D40" i="18"/>
  <c r="D45" i="18"/>
  <c r="D48" i="18"/>
  <c r="D49" i="18"/>
  <c r="D50" i="18"/>
  <c r="D51" i="18"/>
  <c r="D52" i="18"/>
  <c r="D56" i="18"/>
  <c r="D57" i="18"/>
  <c r="D58" i="18"/>
  <c r="H82" i="18"/>
  <c r="G82" i="18"/>
  <c r="F82" i="18"/>
  <c r="E82" i="18"/>
  <c r="E71" i="18" s="1"/>
  <c r="D82" i="18"/>
  <c r="H70" i="18"/>
  <c r="G70" i="18"/>
  <c r="F70" i="18"/>
  <c r="E70" i="18"/>
  <c r="E59" i="18" s="1"/>
  <c r="D70" i="18"/>
  <c r="M46" i="18"/>
  <c r="L46" i="18"/>
  <c r="K46" i="18"/>
  <c r="J46" i="18"/>
  <c r="I46" i="18"/>
  <c r="M15" i="18"/>
  <c r="L15" i="18"/>
  <c r="K15" i="18"/>
  <c r="J15" i="18"/>
  <c r="I15" i="18"/>
  <c r="M9" i="18"/>
  <c r="L9" i="18"/>
  <c r="K9" i="18"/>
  <c r="J9" i="18"/>
  <c r="I9" i="18"/>
  <c r="H81" i="18"/>
  <c r="G81" i="18"/>
  <c r="F81" i="18"/>
  <c r="E81" i="18"/>
  <c r="D81" i="18"/>
  <c r="H80" i="18"/>
  <c r="G80" i="18"/>
  <c r="F80" i="18"/>
  <c r="E80" i="18"/>
  <c r="D80" i="18"/>
  <c r="H76" i="18"/>
  <c r="G76" i="18"/>
  <c r="F76" i="18"/>
  <c r="E76" i="18"/>
  <c r="D76" i="18"/>
  <c r="H75" i="18"/>
  <c r="G75" i="18"/>
  <c r="F75" i="18"/>
  <c r="E75" i="18"/>
  <c r="D75" i="18"/>
  <c r="H74" i="18"/>
  <c r="G74" i="18"/>
  <c r="F74" i="18"/>
  <c r="E74" i="18"/>
  <c r="D74" i="18"/>
  <c r="H73" i="18"/>
  <c r="G73" i="18"/>
  <c r="F73" i="18"/>
  <c r="E73" i="18"/>
  <c r="D73" i="18"/>
  <c r="H72" i="18"/>
  <c r="G72" i="18"/>
  <c r="F72" i="18"/>
  <c r="E72" i="18"/>
  <c r="D72" i="18"/>
  <c r="H69" i="18"/>
  <c r="G69" i="18"/>
  <c r="F69" i="18"/>
  <c r="E69" i="18"/>
  <c r="D69" i="18"/>
  <c r="H68" i="18"/>
  <c r="G68" i="18"/>
  <c r="F68" i="18"/>
  <c r="E68" i="18"/>
  <c r="D68" i="18"/>
  <c r="H64" i="18"/>
  <c r="G64" i="18"/>
  <c r="F64" i="18"/>
  <c r="E64" i="18"/>
  <c r="D64" i="18"/>
  <c r="H63" i="18"/>
  <c r="G63" i="18"/>
  <c r="F63" i="18"/>
  <c r="E63" i="18"/>
  <c r="D63" i="18"/>
  <c r="H62" i="18"/>
  <c r="G62" i="18"/>
  <c r="F62" i="18"/>
  <c r="E62" i="18"/>
  <c r="D62" i="18"/>
  <c r="H61" i="18"/>
  <c r="G61" i="18"/>
  <c r="F61" i="18"/>
  <c r="E61" i="18"/>
  <c r="D61" i="18"/>
  <c r="H60" i="18"/>
  <c r="G60" i="18"/>
  <c r="F60" i="18"/>
  <c r="E60" i="18"/>
  <c r="D60" i="18"/>
  <c r="N46" i="18"/>
  <c r="N30" i="18"/>
  <c r="M30" i="18"/>
  <c r="L30" i="18"/>
  <c r="K30" i="18"/>
  <c r="J30" i="18"/>
  <c r="I30" i="18"/>
  <c r="N15" i="18"/>
  <c r="C71" i="18" l="1"/>
  <c r="C14" i="18"/>
  <c r="Q84" i="18"/>
  <c r="R84" i="18"/>
  <c r="S84" i="18"/>
  <c r="W84" i="18"/>
  <c r="AF84" i="18"/>
  <c r="C18" i="18"/>
  <c r="AT84" i="18"/>
  <c r="AV84" i="18"/>
  <c r="AW84" i="18"/>
  <c r="C55" i="18"/>
  <c r="I84" i="18"/>
  <c r="C61" i="18"/>
  <c r="AA84" i="18"/>
  <c r="M84" i="18"/>
  <c r="C81" i="18"/>
  <c r="C23" i="18"/>
  <c r="C36" i="18"/>
  <c r="X84" i="18"/>
  <c r="Y84" i="18"/>
  <c r="AH84" i="18"/>
  <c r="AS84" i="18"/>
  <c r="N84" i="18"/>
  <c r="L84" i="18"/>
  <c r="C75" i="18"/>
  <c r="K84" i="18"/>
  <c r="C38" i="18"/>
  <c r="C34" i="18"/>
  <c r="C10" i="18"/>
  <c r="C28" i="18"/>
  <c r="C24" i="18"/>
  <c r="C16" i="18"/>
  <c r="C79" i="18"/>
  <c r="G9" i="18"/>
  <c r="P84" i="18"/>
  <c r="AE84" i="18"/>
  <c r="AG84" i="18"/>
  <c r="C67" i="18"/>
  <c r="J84" i="18"/>
  <c r="C60" i="18"/>
  <c r="C68" i="18"/>
  <c r="C73" i="18"/>
  <c r="C80" i="18"/>
  <c r="C56" i="18"/>
  <c r="Z84" i="18"/>
  <c r="C82" i="18"/>
  <c r="V84" i="18"/>
  <c r="AB84" i="18"/>
  <c r="AD84" i="18"/>
  <c r="C63" i="18"/>
  <c r="C76" i="18"/>
  <c r="C70" i="18"/>
  <c r="C59" i="18" s="1"/>
  <c r="D46" i="18"/>
  <c r="AU84" i="18"/>
  <c r="C39" i="18"/>
  <c r="T84" i="18"/>
  <c r="U84" i="18"/>
  <c r="AL84" i="18"/>
  <c r="AM84" i="18"/>
  <c r="AN84" i="18"/>
  <c r="AO84" i="18"/>
  <c r="AR84" i="18"/>
  <c r="AX84" i="18"/>
  <c r="C62" i="18"/>
  <c r="AC84" i="18"/>
  <c r="C72" i="18"/>
  <c r="AJ84" i="18"/>
  <c r="O84" i="18"/>
  <c r="AI84" i="18"/>
  <c r="AK84" i="18"/>
  <c r="G30" i="18"/>
  <c r="H30" i="18"/>
  <c r="D9" i="18"/>
  <c r="C43" i="18"/>
  <c r="C25" i="18"/>
  <c r="C17" i="18"/>
  <c r="C58" i="18"/>
  <c r="C51" i="18"/>
  <c r="C45" i="18"/>
  <c r="C40" i="18"/>
  <c r="C32" i="18"/>
  <c r="E9" i="18"/>
  <c r="F46" i="18"/>
  <c r="F30" i="18"/>
  <c r="H46" i="18"/>
  <c r="C21" i="18"/>
  <c r="C65" i="18"/>
  <c r="C69" i="18"/>
  <c r="C74" i="18"/>
  <c r="F9" i="18"/>
  <c r="H9" i="18"/>
  <c r="H15" i="18"/>
  <c r="C57" i="18"/>
  <c r="C50" i="18"/>
  <c r="C35" i="18"/>
  <c r="C31" i="18"/>
  <c r="C11" i="18"/>
  <c r="C26" i="18"/>
  <c r="C22" i="18"/>
  <c r="C52" i="18"/>
  <c r="E46" i="18"/>
  <c r="C37" i="18"/>
  <c r="E30" i="18"/>
  <c r="C12" i="18"/>
  <c r="E15" i="18"/>
  <c r="F15" i="18"/>
  <c r="G46" i="18"/>
  <c r="C27" i="18"/>
  <c r="C41" i="18"/>
  <c r="C42" i="18"/>
  <c r="C53" i="18"/>
  <c r="C64" i="18"/>
  <c r="C33" i="18"/>
  <c r="C48" i="18"/>
  <c r="D30" i="18"/>
  <c r="C49" i="18"/>
  <c r="G15" i="18"/>
  <c r="AQ84" i="18"/>
  <c r="AP84" i="18"/>
  <c r="D15" i="18"/>
  <c r="AR85" i="18" l="1"/>
  <c r="I85" i="18"/>
  <c r="E84" i="18"/>
  <c r="H84" i="18"/>
  <c r="F84" i="18"/>
  <c r="P85" i="18"/>
  <c r="AD85" i="18"/>
  <c r="W85" i="18"/>
  <c r="C15" i="18"/>
  <c r="AK85" i="18"/>
  <c r="D84" i="18"/>
  <c r="C30" i="18"/>
  <c r="G84" i="18"/>
  <c r="C9" i="18"/>
  <c r="C46" i="18"/>
  <c r="C84" i="18" l="1"/>
</calcChain>
</file>

<file path=xl/sharedStrings.xml><?xml version="1.0" encoding="utf-8"?>
<sst xmlns="http://schemas.openxmlformats.org/spreadsheetml/2006/main" count="454" uniqueCount="119">
  <si>
    <t>PLAN STUDIÓW</t>
  </si>
  <si>
    <t>Ogólnie liczba godzin</t>
  </si>
  <si>
    <t>L.p.</t>
  </si>
  <si>
    <t>Nazwa przedmiotu</t>
  </si>
  <si>
    <t>sem  I</t>
  </si>
  <si>
    <t>sem  II</t>
  </si>
  <si>
    <t>sem  III</t>
  </si>
  <si>
    <t>sem  IV</t>
  </si>
  <si>
    <t>sem  V</t>
  </si>
  <si>
    <t>sem  VI</t>
  </si>
  <si>
    <t xml:space="preserve">RAZEM    A+B+C+D   </t>
  </si>
  <si>
    <t>S</t>
  </si>
  <si>
    <t>Ć</t>
  </si>
  <si>
    <t>W</t>
  </si>
  <si>
    <t>ECTS</t>
  </si>
  <si>
    <t xml:space="preserve">S </t>
  </si>
  <si>
    <t>ELBLĄSKA  UCZELNIA</t>
  </si>
  <si>
    <t>HUMANISTYCZNO-EKONOMICZNA  W  ELBLĄGU</t>
  </si>
  <si>
    <t xml:space="preserve">Kierunek: </t>
  </si>
  <si>
    <r>
      <t>Specjalność</t>
    </r>
    <r>
      <rPr>
        <b/>
        <sz val="9"/>
        <rFont val="Arial"/>
        <family val="2"/>
        <charset val="238"/>
      </rPr>
      <t>:</t>
    </r>
  </si>
  <si>
    <t>z tego</t>
  </si>
  <si>
    <t>Liczba godzin zajęć w semestrach</t>
  </si>
  <si>
    <t>Liczba godzin w semestrze</t>
  </si>
  <si>
    <t>A.</t>
  </si>
  <si>
    <t>B.</t>
  </si>
  <si>
    <t>C.</t>
  </si>
  <si>
    <t>D.</t>
  </si>
  <si>
    <t>E-Zoc-Zal</t>
  </si>
  <si>
    <t>E</t>
  </si>
  <si>
    <t xml:space="preserve">Stopień studiów - tryb studiów: </t>
  </si>
  <si>
    <t>Konwer.</t>
  </si>
  <si>
    <t>Lektorat</t>
  </si>
  <si>
    <t>L</t>
  </si>
  <si>
    <t>Zoc</t>
  </si>
  <si>
    <t>Prawo administracyjne</t>
  </si>
  <si>
    <t>Techonologie informacyjne</t>
  </si>
  <si>
    <t>I st.</t>
  </si>
  <si>
    <t>Podstawy prawoznawstwa</t>
  </si>
  <si>
    <t>Konstytucyjny system organów państwowych</t>
  </si>
  <si>
    <t>zoc</t>
  </si>
  <si>
    <t>Praca dyplomowa</t>
  </si>
  <si>
    <t>zal</t>
  </si>
  <si>
    <t>wszystkie</t>
  </si>
  <si>
    <t xml:space="preserve"> </t>
  </si>
  <si>
    <t>Nauka o administracji</t>
  </si>
  <si>
    <t>Podstawy prawa karnego i prawa wykroczeń</t>
  </si>
  <si>
    <t>Seminarium dyplomowe</t>
  </si>
  <si>
    <t>Historia administracji</t>
  </si>
  <si>
    <t xml:space="preserve">Instytucje i źródła prawa Unii Europejskiej </t>
  </si>
  <si>
    <t>Socjologia i metody badań socjologicznych</t>
  </si>
  <si>
    <t xml:space="preserve">                       </t>
  </si>
  <si>
    <t xml:space="preserve">                            </t>
  </si>
  <si>
    <t>D1</t>
  </si>
  <si>
    <t>D2</t>
  </si>
  <si>
    <t>Podstawy prawa międzynarodowego publicznego</t>
  </si>
  <si>
    <t>Podstawy zarządzania</t>
  </si>
  <si>
    <t>Bezpieczeństwo publiczne</t>
  </si>
  <si>
    <t>Organizacja i zarządzanie w adm. publicznej</t>
  </si>
  <si>
    <t>BHP</t>
  </si>
  <si>
    <t>Język obcy  - do wyboru</t>
  </si>
  <si>
    <t>Międzynarodowe prawo karne</t>
  </si>
  <si>
    <t>Dowodzenie</t>
  </si>
  <si>
    <t xml:space="preserve">  </t>
  </si>
  <si>
    <t>Zatwierdzony przez</t>
  </si>
  <si>
    <t>Współpraca transgraniczna</t>
  </si>
  <si>
    <t>System bezpieczeństwa międzynarod. ONZ</t>
  </si>
  <si>
    <t>Wydział Administracji i Nauk Społecznych</t>
  </si>
  <si>
    <t>Wychowanie fizyczne z samoobroną</t>
  </si>
  <si>
    <t>zal.</t>
  </si>
  <si>
    <t>Etyka w biznesie i sferze publicznej</t>
  </si>
  <si>
    <t>E/zoc</t>
  </si>
  <si>
    <t>E/Zoc</t>
  </si>
  <si>
    <t>E/zoc.</t>
  </si>
  <si>
    <t>Nauka o państwie i polityce</t>
  </si>
  <si>
    <t>Negocjacje i mediacje</t>
  </si>
  <si>
    <t>Podstawy psychologii</t>
  </si>
  <si>
    <t>Zarządzanie kryzysowe</t>
  </si>
  <si>
    <t>Teoria, polityka i strategia bezpieczeństwa</t>
  </si>
  <si>
    <t>Bezpieczeństwo państwa</t>
  </si>
  <si>
    <t>Ochrona praw czlowieka</t>
  </si>
  <si>
    <t>Zwalczanie przestępczości, kryminologia i kryminalistyka</t>
  </si>
  <si>
    <t xml:space="preserve">Ochrona osób, mienia, obiektów i przestrzeni </t>
  </si>
  <si>
    <t>Zwalczanie terroryzmu</t>
  </si>
  <si>
    <t>MODUŁ  KSZTAŁCENIA OGÓLNEGO</t>
  </si>
  <si>
    <t xml:space="preserve">MODUŁY SPECJALNOŚCIOWE </t>
  </si>
  <si>
    <t>Gospodarka wodna i ochrona przeciwpowodziowa</t>
  </si>
  <si>
    <t>Policja i służby specjalne</t>
  </si>
  <si>
    <t>Procedura karna</t>
  </si>
  <si>
    <t>Polityka kryminalna i prawo karne wykonawcze</t>
  </si>
  <si>
    <t>BEZPIECZENSTWO CYWILNE Z ELEMENTAMI KRYMINOLOGII I KRYMINALISTYKI</t>
  </si>
  <si>
    <t>Techniki śledcze i kontrola przestępczości</t>
  </si>
  <si>
    <t>Diagnostyka resocjalizacyjna</t>
  </si>
  <si>
    <t>bezpieczeństwo wewnętrzne</t>
  </si>
  <si>
    <t>licencjackie -</t>
  </si>
  <si>
    <t>c</t>
  </si>
  <si>
    <t>Zarządzanie strategiczne</t>
  </si>
  <si>
    <t>Podstawy zarządzania logistyką</t>
  </si>
  <si>
    <t>SŁUŻBY MUNDUROWE I BEZPIECZEŃSTWO PAŃSTWA</t>
  </si>
  <si>
    <t>Student musi wybrać i zaliczyć 9 przedmiotów uzyskując łącznie 48 pkt ECTS -   ZARZĄDZANIE KRYZYSOWE I BEZPIECZEŃSTWO CYWILNE</t>
  </si>
  <si>
    <t xml:space="preserve">Senat EUH-E </t>
  </si>
  <si>
    <t>Ochrona własności intelektualnej,  danych osobowych i informacji niejawnych</t>
  </si>
  <si>
    <t>Organizacja ochrony i bezpieczeństwa publicznego</t>
  </si>
  <si>
    <t>Ustrój administracji publicznej</t>
  </si>
  <si>
    <t xml:space="preserve">Instrumenty zarządzania przestrzenią </t>
  </si>
  <si>
    <t>Niestacjonarne rekrutacja 2016</t>
  </si>
  <si>
    <t xml:space="preserve">Obowiązuje od dnia 01.10.2016 r. </t>
  </si>
  <si>
    <t>MODUŁ  KSZTAŁCENIA  PODSTAWOWEGO</t>
  </si>
  <si>
    <t xml:space="preserve">MODUŁ  KSZTAŁCENIA KIERUNKOWEGO </t>
  </si>
  <si>
    <t>Ć/P</t>
  </si>
  <si>
    <t>Stacjonarne rekrutacja 2016</t>
  </si>
  <si>
    <t>20.05.2016</t>
  </si>
  <si>
    <t>Praktyka w wymiarze 6 tygodni</t>
  </si>
  <si>
    <r>
      <rPr>
        <b/>
        <sz val="8"/>
        <color indexed="10"/>
        <rFont val="Arial"/>
        <family val="2"/>
        <charset val="238"/>
      </rPr>
      <t>Do wyboru</t>
    </r>
    <r>
      <rPr>
        <sz val="8"/>
        <color indexed="10"/>
        <rFont val="Arial"/>
        <family val="2"/>
        <charset val="238"/>
      </rPr>
      <t>: Bezpieczeństwo w komunikacji powszechnej i transporcie/ Bezpieczeństwo imprez masowych</t>
    </r>
  </si>
  <si>
    <r>
      <rPr>
        <b/>
        <sz val="8"/>
        <color indexed="10"/>
        <rFont val="Arial"/>
        <family val="2"/>
        <charset val="238"/>
      </rPr>
      <t>Do wyboru</t>
    </r>
    <r>
      <rPr>
        <sz val="8"/>
        <color indexed="10"/>
        <rFont val="Arial"/>
        <family val="2"/>
        <charset val="238"/>
      </rPr>
      <t>: Zasady ustroju politycznego państwa/ ustrój administracji publicznej</t>
    </r>
  </si>
  <si>
    <r>
      <rPr>
        <b/>
        <sz val="8"/>
        <color indexed="10"/>
        <rFont val="Arial"/>
        <family val="2"/>
        <charset val="238"/>
      </rPr>
      <t>Do wyboru:</t>
    </r>
    <r>
      <rPr>
        <sz val="8"/>
        <color indexed="10"/>
        <rFont val="Arial"/>
        <family val="2"/>
        <charset val="238"/>
      </rPr>
      <t xml:space="preserve"> Zasady ustroju politycznego państwa/ ustrój administracji publicznej</t>
    </r>
  </si>
  <si>
    <t>Łącznie w modułach do wyboru 64punkty ECTS: 2 przedmioty kierunkowe (bezpieczeństwo w komunikacji powszechnej i transporcie/ bezpieczeństwo imprez masowych oraz zasady ustroju politycznego państwa/ustrój administracji publicznej), moduł specjalnościowy, język obcy, praktyka specjalnościowa</t>
  </si>
  <si>
    <t>Łącznie w modułach do wyboru  64punkty ECTS: 2 przedmioty kierunkowe (bezpieczeństwo w komunikacji powszechnej i transporcie/ bezpieczeństwo imprez masowych oraz zasady ustroju politycznego państwa/ustrój administracji publicznej), moduł specjalnościowy, język obcy, praktyka specjalnościowa</t>
  </si>
  <si>
    <t xml:space="preserve">Do wyboru: Instrumenty zarządzania przestrzenią /bezpieczeństwo infrastruktury krytycznej </t>
  </si>
  <si>
    <t xml:space="preserve">Do wyboru: Instrumenty zarządzania przestrzenią/ Bezpieczeństwo infrastruktury krytycznej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</si>
</sst>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sz val="6"/>
      <name val="Arial CE"/>
      <charset val="238"/>
    </font>
    <font>
      <sz val="9"/>
      <name val="Arial"/>
      <family val="2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color indexed="10"/>
      <name val="Arial"/>
      <family val="2"/>
      <charset val="238"/>
    </font>
    <font>
      <sz val="7"/>
      <color indexed="10"/>
      <name val="Arial"/>
      <family val="2"/>
      <charset val="238"/>
    </font>
    <font>
      <sz val="6"/>
      <color indexed="10"/>
      <name val="Arial CE"/>
      <charset val="238"/>
    </font>
    <font>
      <sz val="6"/>
      <color indexed="10"/>
      <name val="Arial"/>
      <family val="2"/>
      <charset val="238"/>
    </font>
    <font>
      <sz val="8"/>
      <color indexed="14"/>
      <name val="Arial"/>
      <family val="2"/>
      <charset val="238"/>
    </font>
    <font>
      <sz val="7"/>
      <color indexed="14"/>
      <name val="Arial"/>
      <family val="2"/>
      <charset val="238"/>
    </font>
    <font>
      <sz val="6"/>
      <color indexed="14"/>
      <name val="Arial"/>
      <family val="2"/>
      <charset val="238"/>
    </font>
    <font>
      <sz val="8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sz val="6"/>
      <color indexed="12"/>
      <name val="Arial"/>
      <family val="2"/>
      <charset val="238"/>
    </font>
    <font>
      <sz val="8"/>
      <name val="Arial CE"/>
      <charset val="238"/>
    </font>
    <font>
      <sz val="8"/>
      <color theme="4"/>
      <name val="Arial"/>
      <family val="2"/>
      <charset val="238"/>
    </font>
    <font>
      <sz val="7"/>
      <color theme="4"/>
      <name val="Arial"/>
      <family val="2"/>
      <charset val="238"/>
    </font>
    <font>
      <sz val="6"/>
      <color theme="4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2" xfId="0" applyFont="1" applyBorder="1" applyAlignment="1"/>
    <xf numFmtId="0" fontId="6" fillId="0" borderId="0" xfId="0" applyFont="1" applyFill="1" applyBorder="1" applyAlignment="1"/>
    <xf numFmtId="0" fontId="8" fillId="0" borderId="0" xfId="0" applyFont="1" applyAlignment="1"/>
    <xf numFmtId="0" fontId="6" fillId="0" borderId="1" xfId="0" applyFont="1" applyBorder="1" applyAlignment="1">
      <alignment horizontal="left"/>
    </xf>
    <xf numFmtId="0" fontId="8" fillId="0" borderId="0" xfId="0" applyFont="1" applyBorder="1" applyAlignment="1"/>
    <xf numFmtId="0" fontId="6" fillId="0" borderId="0" xfId="0" applyFont="1" applyBorder="1" applyAlignme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textRotation="9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textRotation="90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textRotation="90"/>
    </xf>
    <xf numFmtId="0" fontId="8" fillId="3" borderId="19" xfId="0" applyFont="1" applyFill="1" applyBorder="1" applyAlignment="1">
      <alignment horizontal="center" textRotation="90"/>
    </xf>
    <xf numFmtId="0" fontId="8" fillId="3" borderId="20" xfId="0" applyFont="1" applyFill="1" applyBorder="1" applyAlignment="1">
      <alignment horizontal="center" textRotation="90"/>
    </xf>
    <xf numFmtId="0" fontId="8" fillId="0" borderId="21" xfId="0" applyFont="1" applyBorder="1" applyAlignment="1">
      <alignment horizontal="centerContinuous"/>
    </xf>
    <xf numFmtId="0" fontId="8" fillId="0" borderId="2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1" fillId="0" borderId="0" xfId="0" applyFont="1" applyAlignment="1"/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3" fontId="8" fillId="4" borderId="22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36" xfId="0" applyFont="1" applyFill="1" applyBorder="1" applyAlignment="1">
      <alignment horizontal="center" textRotation="90"/>
    </xf>
    <xf numFmtId="0" fontId="8" fillId="3" borderId="37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0" borderId="39" xfId="0" applyFont="1" applyBorder="1"/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left"/>
    </xf>
    <xf numFmtId="0" fontId="6" fillId="0" borderId="41" xfId="0" applyFont="1" applyBorder="1" applyAlignment="1"/>
    <xf numFmtId="0" fontId="6" fillId="0" borderId="41" xfId="0" applyFont="1" applyFill="1" applyBorder="1" applyAlignment="1"/>
    <xf numFmtId="0" fontId="6" fillId="0" borderId="42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1" fillId="0" borderId="0" xfId="0" applyFont="1"/>
    <xf numFmtId="0" fontId="6" fillId="0" borderId="33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0" fontId="13" fillId="0" borderId="0" xfId="0" applyFont="1" applyFill="1" applyBorder="1" applyAlignment="1"/>
    <xf numFmtId="0" fontId="8" fillId="2" borderId="6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5" fillId="4" borderId="33" xfId="0" applyFont="1" applyFill="1" applyBorder="1" applyAlignment="1">
      <alignment horizontal="left" wrapText="1"/>
    </xf>
    <xf numFmtId="0" fontId="5" fillId="4" borderId="33" xfId="0" applyFont="1" applyFill="1" applyBorder="1" applyAlignment="1">
      <alignment horizontal="left" wrapText="1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9" fillId="0" borderId="0" xfId="0" applyFont="1" applyBorder="1" applyAlignment="1"/>
    <xf numFmtId="0" fontId="20" fillId="0" borderId="0" xfId="0" applyFont="1" applyAlignment="1"/>
    <xf numFmtId="0" fontId="21" fillId="0" borderId="32" xfId="0" applyFont="1" applyBorder="1" applyAlignment="1">
      <alignment horizontal="center"/>
    </xf>
    <xf numFmtId="0" fontId="21" fillId="0" borderId="33" xfId="0" applyFont="1" applyBorder="1" applyAlignment="1">
      <alignment horizontal="left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1" fillId="3" borderId="37" xfId="0" applyFont="1" applyFill="1" applyBorder="1" applyAlignment="1">
      <alignment horizontal="center"/>
    </xf>
    <xf numFmtId="0" fontId="22" fillId="0" borderId="0" xfId="0" applyFont="1" applyFill="1" applyBorder="1" applyAlignment="1"/>
    <xf numFmtId="0" fontId="21" fillId="3" borderId="17" xfId="0" applyFont="1" applyFill="1" applyBorder="1" applyAlignment="1">
      <alignment horizontal="center"/>
    </xf>
    <xf numFmtId="0" fontId="21" fillId="3" borderId="38" xfId="0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1" fillId="0" borderId="31" xfId="0" applyFont="1" applyBorder="1" applyAlignment="1">
      <alignment horizontal="left"/>
    </xf>
    <xf numFmtId="0" fontId="21" fillId="0" borderId="46" xfId="0" applyFont="1" applyBorder="1" applyAlignment="1">
      <alignment horizontal="left"/>
    </xf>
    <xf numFmtId="0" fontId="21" fillId="0" borderId="33" xfId="0" applyFont="1" applyBorder="1" applyAlignment="1">
      <alignment horizontal="left" wrapText="1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5" fillId="3" borderId="17" xfId="0" applyFont="1" applyFill="1" applyBorder="1" applyAlignment="1">
      <alignment horizontal="center"/>
    </xf>
    <xf numFmtId="0" fontId="26" fillId="0" borderId="0" xfId="0" applyFont="1" applyFill="1" applyBorder="1" applyAlignment="1"/>
    <xf numFmtId="0" fontId="23" fillId="3" borderId="23" xfId="0" applyFont="1" applyFill="1" applyBorder="1" applyAlignment="1">
      <alignment horizontal="center"/>
    </xf>
    <xf numFmtId="0" fontId="26" fillId="0" borderId="9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7" fillId="3" borderId="15" xfId="0" applyFont="1" applyFill="1" applyBorder="1" applyAlignment="1">
      <alignment horizontal="center" wrapText="1"/>
    </xf>
    <xf numFmtId="0" fontId="25" fillId="3" borderId="17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wrapText="1"/>
    </xf>
    <xf numFmtId="0" fontId="8" fillId="4" borderId="33" xfId="0" applyFont="1" applyFill="1" applyBorder="1" applyAlignment="1">
      <alignment horizontal="left" wrapText="1"/>
    </xf>
    <xf numFmtId="0" fontId="28" fillId="0" borderId="32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0" fillId="3" borderId="15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3" borderId="38" xfId="0" applyFont="1" applyFill="1" applyBorder="1" applyAlignment="1">
      <alignment horizontal="center"/>
    </xf>
    <xf numFmtId="0" fontId="29" fillId="0" borderId="0" xfId="0" applyFont="1" applyFill="1" applyBorder="1" applyAlignment="1"/>
    <xf numFmtId="0" fontId="28" fillId="0" borderId="33" xfId="0" applyFont="1" applyBorder="1" applyAlignment="1">
      <alignment horizontal="left" wrapText="1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31" fillId="3" borderId="11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8" fillId="2" borderId="47" xfId="0" applyFont="1" applyFill="1" applyBorder="1" applyAlignment="1">
      <alignment horizontal="center"/>
    </xf>
    <xf numFmtId="0" fontId="6" fillId="0" borderId="46" xfId="0" applyFont="1" applyBorder="1" applyAlignment="1">
      <alignment horizontal="left" wrapText="1"/>
    </xf>
    <xf numFmtId="0" fontId="32" fillId="0" borderId="33" xfId="0" applyFont="1" applyBorder="1" applyAlignment="1">
      <alignment horizontal="left"/>
    </xf>
    <xf numFmtId="0" fontId="32" fillId="0" borderId="32" xfId="0" applyFont="1" applyBorder="1" applyAlignment="1">
      <alignment horizontal="center" vertical="top"/>
    </xf>
    <xf numFmtId="0" fontId="32" fillId="2" borderId="11" xfId="0" applyFont="1" applyFill="1" applyBorder="1" applyAlignment="1">
      <alignment horizontal="center"/>
    </xf>
    <xf numFmtId="0" fontId="32" fillId="2" borderId="25" xfId="0" applyFont="1" applyFill="1" applyBorder="1" applyAlignment="1">
      <alignment horizontal="center"/>
    </xf>
    <xf numFmtId="0" fontId="33" fillId="0" borderId="9" xfId="0" applyFont="1" applyBorder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4" fillId="3" borderId="15" xfId="0" applyFont="1" applyFill="1" applyBorder="1" applyAlignment="1">
      <alignment horizontal="center" vertical="top"/>
    </xf>
    <xf numFmtId="0" fontId="32" fillId="3" borderId="17" xfId="0" applyFont="1" applyFill="1" applyBorder="1" applyAlignment="1">
      <alignment horizontal="center" vertical="top"/>
    </xf>
    <xf numFmtId="0" fontId="32" fillId="3" borderId="38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vertical="top"/>
    </xf>
    <xf numFmtId="0" fontId="32" fillId="0" borderId="32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4" fillId="3" borderId="15" xfId="0" applyFont="1" applyFill="1" applyBorder="1" applyAlignment="1">
      <alignment horizontal="center"/>
    </xf>
    <xf numFmtId="0" fontId="32" fillId="3" borderId="17" xfId="0" applyFont="1" applyFill="1" applyBorder="1" applyAlignment="1">
      <alignment horizontal="center"/>
    </xf>
    <xf numFmtId="0" fontId="33" fillId="0" borderId="0" xfId="0" applyFont="1" applyFill="1" applyBorder="1" applyAlignment="1"/>
    <xf numFmtId="0" fontId="5" fillId="0" borderId="0" xfId="0" applyFont="1" applyFill="1" applyBorder="1" applyAlignment="1"/>
    <xf numFmtId="0" fontId="35" fillId="0" borderId="33" xfId="0" applyFont="1" applyBorder="1" applyAlignment="1">
      <alignment horizontal="left"/>
    </xf>
    <xf numFmtId="0" fontId="35" fillId="0" borderId="33" xfId="0" applyFont="1" applyBorder="1" applyAlignment="1">
      <alignment horizontal="left" wrapText="1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10" fillId="3" borderId="59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4" fillId="0" borderId="26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top"/>
    </xf>
    <xf numFmtId="0" fontId="10" fillId="3" borderId="15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8" fillId="0" borderId="4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5"/>
  <sheetViews>
    <sheetView showGridLines="0" topLeftCell="A70" zoomScaleNormal="85" workbookViewId="0">
      <selection activeCell="B88" sqref="B88"/>
    </sheetView>
  </sheetViews>
  <sheetFormatPr defaultColWidth="9.109375" defaultRowHeight="11.4" x14ac:dyDescent="0.2"/>
  <cols>
    <col min="1" max="1" width="3.33203125" style="15" customWidth="1"/>
    <col min="2" max="2" width="32.109375" style="30" customWidth="1"/>
    <col min="3" max="3" width="5.88671875" style="31" customWidth="1"/>
    <col min="4" max="6" width="4.5546875" style="31" customWidth="1"/>
    <col min="7" max="8" width="4.109375" style="31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2.88671875" style="7" customWidth="1"/>
    <col min="36" max="36" width="3.109375" style="7" customWidth="1"/>
    <col min="37" max="41" width="3.3320312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16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17</v>
      </c>
      <c r="B2" s="6"/>
      <c r="C2" s="3"/>
      <c r="D2" s="8"/>
      <c r="E2" s="8"/>
      <c r="F2" s="3"/>
      <c r="G2" s="3"/>
      <c r="H2" s="3"/>
      <c r="I2" s="4"/>
      <c r="J2" s="4"/>
      <c r="K2" s="4" t="s">
        <v>18</v>
      </c>
      <c r="L2" s="4"/>
      <c r="M2" s="4"/>
      <c r="N2" s="4"/>
      <c r="O2" s="4"/>
      <c r="Q2" s="4"/>
      <c r="R2" s="61" t="s">
        <v>92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19</v>
      </c>
      <c r="L3" s="4"/>
      <c r="M3" s="4"/>
      <c r="N3" s="4"/>
      <c r="O3" s="4"/>
      <c r="P3" s="4"/>
      <c r="Q3" s="6"/>
      <c r="R3" s="11" t="s">
        <v>42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1"/>
      <c r="B4" s="105" t="s">
        <v>66</v>
      </c>
      <c r="C4" s="3"/>
      <c r="D4" s="8"/>
      <c r="E4" s="8"/>
      <c r="F4" s="3"/>
      <c r="G4" s="3"/>
      <c r="H4" s="3"/>
      <c r="I4" s="4"/>
      <c r="J4" s="10" t="s">
        <v>29</v>
      </c>
      <c r="L4" s="10"/>
      <c r="M4" s="4"/>
      <c r="N4" s="4"/>
      <c r="O4" s="4"/>
      <c r="P4" s="4"/>
      <c r="Q4" s="6"/>
      <c r="S4" s="11" t="s">
        <v>36</v>
      </c>
      <c r="T4" s="11" t="s">
        <v>93</v>
      </c>
      <c r="U4" s="4"/>
      <c r="W4" s="4"/>
      <c r="X4" s="11" t="s">
        <v>109</v>
      </c>
      <c r="Y4" s="105"/>
      <c r="Z4" s="105"/>
      <c r="AA4" s="105"/>
      <c r="AB4" s="105"/>
      <c r="AC4" s="105"/>
      <c r="AD4" s="198"/>
      <c r="AE4" s="198"/>
      <c r="AI4" s="7" t="s">
        <v>105</v>
      </c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98"/>
      <c r="B6" s="99"/>
      <c r="C6" s="224" t="s">
        <v>1</v>
      </c>
      <c r="D6" s="225"/>
      <c r="E6" s="225"/>
      <c r="F6" s="225"/>
      <c r="G6" s="225"/>
      <c r="H6" s="226"/>
      <c r="I6" s="100"/>
      <c r="J6" s="100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 t="s">
        <v>21</v>
      </c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2"/>
    </row>
    <row r="7" spans="1:50" s="46" customFormat="1" ht="14.25" customHeight="1" x14ac:dyDescent="0.2">
      <c r="A7" s="227" t="s">
        <v>2</v>
      </c>
      <c r="B7" s="229" t="s">
        <v>3</v>
      </c>
      <c r="C7" s="103"/>
      <c r="D7" s="55"/>
      <c r="E7" s="42" t="s">
        <v>20</v>
      </c>
      <c r="F7" s="42"/>
      <c r="G7" s="42"/>
      <c r="H7" s="56"/>
      <c r="I7" s="74"/>
      <c r="J7" s="74"/>
      <c r="K7" s="74" t="s">
        <v>4</v>
      </c>
      <c r="L7" s="74"/>
      <c r="M7" s="74"/>
      <c r="N7" s="74"/>
      <c r="O7" s="75"/>
      <c r="P7" s="43"/>
      <c r="Q7" s="43"/>
      <c r="R7" s="43" t="s">
        <v>5</v>
      </c>
      <c r="S7" s="43"/>
      <c r="T7" s="43"/>
      <c r="U7" s="43"/>
      <c r="V7" s="44"/>
      <c r="W7" s="74"/>
      <c r="X7" s="74"/>
      <c r="Y7" s="74" t="s">
        <v>6</v>
      </c>
      <c r="Z7" s="74"/>
      <c r="AA7" s="74"/>
      <c r="AB7" s="74"/>
      <c r="AC7" s="75"/>
      <c r="AD7" s="43"/>
      <c r="AE7" s="43"/>
      <c r="AF7" s="43" t="s">
        <v>7</v>
      </c>
      <c r="AG7" s="43"/>
      <c r="AH7" s="43"/>
      <c r="AI7" s="43"/>
      <c r="AJ7" s="44"/>
      <c r="AK7" s="74"/>
      <c r="AL7" s="74"/>
      <c r="AM7" s="74" t="s">
        <v>8</v>
      </c>
      <c r="AN7" s="74"/>
      <c r="AO7" s="74"/>
      <c r="AP7" s="74"/>
      <c r="AQ7" s="75"/>
      <c r="AR7" s="43"/>
      <c r="AS7" s="43"/>
      <c r="AT7" s="43" t="s">
        <v>9</v>
      </c>
      <c r="AU7" s="43"/>
      <c r="AV7" s="43"/>
      <c r="AW7" s="43"/>
      <c r="AX7" s="45"/>
    </row>
    <row r="8" spans="1:50" s="13" customFormat="1" ht="44.25" customHeight="1" thickBot="1" x14ac:dyDescent="0.25">
      <c r="A8" s="228"/>
      <c r="B8" s="230"/>
      <c r="C8" s="104"/>
      <c r="D8" s="47" t="s">
        <v>13</v>
      </c>
      <c r="E8" s="48" t="s">
        <v>108</v>
      </c>
      <c r="F8" s="48" t="s">
        <v>11</v>
      </c>
      <c r="G8" s="41" t="s">
        <v>30</v>
      </c>
      <c r="H8" s="48" t="s">
        <v>32</v>
      </c>
      <c r="I8" s="35" t="s">
        <v>13</v>
      </c>
      <c r="J8" s="34" t="s">
        <v>12</v>
      </c>
      <c r="K8" s="34" t="s">
        <v>15</v>
      </c>
      <c r="L8" s="41" t="s">
        <v>30</v>
      </c>
      <c r="M8" s="36" t="s">
        <v>31</v>
      </c>
      <c r="N8" s="52" t="s">
        <v>27</v>
      </c>
      <c r="O8" s="53" t="s">
        <v>14</v>
      </c>
      <c r="P8" s="35" t="s">
        <v>13</v>
      </c>
      <c r="Q8" s="34" t="s">
        <v>12</v>
      </c>
      <c r="R8" s="34" t="s">
        <v>15</v>
      </c>
      <c r="S8" s="41" t="s">
        <v>30</v>
      </c>
      <c r="T8" s="36" t="s">
        <v>31</v>
      </c>
      <c r="U8" s="52" t="s">
        <v>27</v>
      </c>
      <c r="V8" s="54" t="s">
        <v>14</v>
      </c>
      <c r="W8" s="35" t="s">
        <v>13</v>
      </c>
      <c r="X8" s="34" t="s">
        <v>12</v>
      </c>
      <c r="Y8" s="34" t="s">
        <v>15</v>
      </c>
      <c r="Z8" s="41" t="s">
        <v>30</v>
      </c>
      <c r="AA8" s="36" t="s">
        <v>31</v>
      </c>
      <c r="AB8" s="52" t="s">
        <v>27</v>
      </c>
      <c r="AC8" s="54" t="s">
        <v>14</v>
      </c>
      <c r="AD8" s="35" t="s">
        <v>13</v>
      </c>
      <c r="AE8" s="34" t="s">
        <v>108</v>
      </c>
      <c r="AF8" s="34" t="s">
        <v>15</v>
      </c>
      <c r="AG8" s="41" t="s">
        <v>30</v>
      </c>
      <c r="AH8" s="36" t="s">
        <v>31</v>
      </c>
      <c r="AI8" s="52" t="s">
        <v>27</v>
      </c>
      <c r="AJ8" s="54" t="s">
        <v>14</v>
      </c>
      <c r="AK8" s="35" t="s">
        <v>13</v>
      </c>
      <c r="AL8" s="34" t="s">
        <v>108</v>
      </c>
      <c r="AM8" s="34" t="s">
        <v>15</v>
      </c>
      <c r="AN8" s="41" t="s">
        <v>30</v>
      </c>
      <c r="AO8" s="36" t="s">
        <v>31</v>
      </c>
      <c r="AP8" s="52" t="s">
        <v>27</v>
      </c>
      <c r="AQ8" s="54" t="s">
        <v>14</v>
      </c>
      <c r="AR8" s="35" t="s">
        <v>13</v>
      </c>
      <c r="AS8" s="34" t="s">
        <v>12</v>
      </c>
      <c r="AT8" s="34" t="s">
        <v>15</v>
      </c>
      <c r="AU8" s="41" t="s">
        <v>30</v>
      </c>
      <c r="AV8" s="36" t="s">
        <v>31</v>
      </c>
      <c r="AW8" s="52" t="s">
        <v>27</v>
      </c>
      <c r="AX8" s="93" t="s">
        <v>14</v>
      </c>
    </row>
    <row r="9" spans="1:50" s="21" customFormat="1" ht="22.5" customHeight="1" x14ac:dyDescent="0.2">
      <c r="A9" s="32" t="s">
        <v>23</v>
      </c>
      <c r="B9" s="33" t="s">
        <v>83</v>
      </c>
      <c r="C9" s="59">
        <f t="shared" ref="C9:AA9" si="0">SUM(C10:C14)</f>
        <v>313</v>
      </c>
      <c r="D9" s="59">
        <f t="shared" si="0"/>
        <v>69</v>
      </c>
      <c r="E9" s="59">
        <f t="shared" si="0"/>
        <v>124</v>
      </c>
      <c r="F9" s="59">
        <f t="shared" si="0"/>
        <v>0</v>
      </c>
      <c r="G9" s="59">
        <f t="shared" si="0"/>
        <v>0</v>
      </c>
      <c r="H9" s="59">
        <f t="shared" si="0"/>
        <v>120</v>
      </c>
      <c r="I9" s="59">
        <f t="shared" si="0"/>
        <v>6</v>
      </c>
      <c r="J9" s="59">
        <f t="shared" si="0"/>
        <v>42</v>
      </c>
      <c r="K9" s="59">
        <f t="shared" si="0"/>
        <v>0</v>
      </c>
      <c r="L9" s="59">
        <f t="shared" si="0"/>
        <v>0</v>
      </c>
      <c r="M9" s="59">
        <f t="shared" si="0"/>
        <v>0</v>
      </c>
      <c r="N9" s="60">
        <f>COUNTIF(N10:N14,"E")</f>
        <v>0</v>
      </c>
      <c r="O9" s="59">
        <f t="shared" si="0"/>
        <v>1</v>
      </c>
      <c r="P9" s="59">
        <f t="shared" si="0"/>
        <v>50</v>
      </c>
      <c r="Q9" s="59">
        <f t="shared" si="0"/>
        <v>42</v>
      </c>
      <c r="R9" s="59">
        <f t="shared" si="0"/>
        <v>0</v>
      </c>
      <c r="S9" s="59">
        <f t="shared" si="0"/>
        <v>0</v>
      </c>
      <c r="T9" s="59">
        <f t="shared" si="0"/>
        <v>0</v>
      </c>
      <c r="U9" s="60">
        <f>COUNTIF(U10:U14,"E")</f>
        <v>1</v>
      </c>
      <c r="V9" s="59">
        <f t="shared" si="0"/>
        <v>6</v>
      </c>
      <c r="W9" s="59">
        <f t="shared" si="0"/>
        <v>13</v>
      </c>
      <c r="X9" s="59">
        <f t="shared" si="0"/>
        <v>40</v>
      </c>
      <c r="Y9" s="59">
        <f t="shared" si="0"/>
        <v>0</v>
      </c>
      <c r="Z9" s="59">
        <f t="shared" si="0"/>
        <v>0</v>
      </c>
      <c r="AA9" s="59">
        <f t="shared" si="0"/>
        <v>40</v>
      </c>
      <c r="AB9" s="60">
        <f>COUNTIF(AB10:AB14,"E")</f>
        <v>0</v>
      </c>
      <c r="AC9" s="59">
        <f t="shared" ref="AC9:AV9" si="1">SUM(AC10:AC14)</f>
        <v>6</v>
      </c>
      <c r="AD9" s="59">
        <f t="shared" si="1"/>
        <v>0</v>
      </c>
      <c r="AE9" s="59">
        <f t="shared" si="1"/>
        <v>0</v>
      </c>
      <c r="AF9" s="59">
        <f t="shared" si="1"/>
        <v>0</v>
      </c>
      <c r="AG9" s="59">
        <f t="shared" si="1"/>
        <v>0</v>
      </c>
      <c r="AH9" s="59">
        <f t="shared" si="1"/>
        <v>40</v>
      </c>
      <c r="AI9" s="60">
        <f>COUNTIF(AI10:AI14,"E")</f>
        <v>0</v>
      </c>
      <c r="AJ9" s="59">
        <f t="shared" si="1"/>
        <v>2</v>
      </c>
      <c r="AK9" s="59">
        <f t="shared" si="1"/>
        <v>0</v>
      </c>
      <c r="AL9" s="59">
        <f t="shared" si="1"/>
        <v>0</v>
      </c>
      <c r="AM9" s="59">
        <f t="shared" si="1"/>
        <v>0</v>
      </c>
      <c r="AN9" s="59">
        <f t="shared" si="1"/>
        <v>0</v>
      </c>
      <c r="AO9" s="59">
        <f t="shared" si="1"/>
        <v>40</v>
      </c>
      <c r="AP9" s="60">
        <f>COUNTIF(AP10:AP14,"E")</f>
        <v>0</v>
      </c>
      <c r="AQ9" s="59">
        <f t="shared" si="1"/>
        <v>2</v>
      </c>
      <c r="AR9" s="59">
        <f t="shared" si="1"/>
        <v>0</v>
      </c>
      <c r="AS9" s="59">
        <f t="shared" si="1"/>
        <v>0</v>
      </c>
      <c r="AT9" s="59">
        <f t="shared" si="1"/>
        <v>0</v>
      </c>
      <c r="AU9" s="59">
        <f t="shared" si="1"/>
        <v>0</v>
      </c>
      <c r="AV9" s="59">
        <f t="shared" si="1"/>
        <v>0</v>
      </c>
      <c r="AW9" s="60">
        <f>COUNTIF(AW10:AW14,"E")</f>
        <v>0</v>
      </c>
      <c r="AX9" s="59">
        <f>SUM(AX10:AX14)</f>
        <v>0</v>
      </c>
    </row>
    <row r="10" spans="1:50" s="135" customFormat="1" ht="10.199999999999999" x14ac:dyDescent="0.2">
      <c r="A10" s="85">
        <v>1</v>
      </c>
      <c r="B10" s="128" t="s">
        <v>67</v>
      </c>
      <c r="C10" s="91">
        <f>D10+E10+F10+G10+H10</f>
        <v>84</v>
      </c>
      <c r="D10" s="65">
        <f>SUM(I10+P10+W10+AD10+AK10+AR10)</f>
        <v>0</v>
      </c>
      <c r="E10" s="65">
        <f>SUM(J10+Q10+X10+AE10+AL10+AS10)</f>
        <v>84</v>
      </c>
      <c r="F10" s="65">
        <f>SUM(K10+R10+Y10+AF10+AM10+AT10)</f>
        <v>0</v>
      </c>
      <c r="G10" s="65">
        <f>SUM(L10+S10+Z10+AG10+AN10+AU10)</f>
        <v>0</v>
      </c>
      <c r="H10" s="65">
        <f>SUM(M10+T10+AA10+AH10+AO10+AV10)</f>
        <v>0</v>
      </c>
      <c r="I10" s="37"/>
      <c r="J10" s="38">
        <v>42</v>
      </c>
      <c r="K10" s="38"/>
      <c r="L10" s="38"/>
      <c r="M10" s="87"/>
      <c r="N10" s="88" t="s">
        <v>68</v>
      </c>
      <c r="O10" s="90">
        <v>1</v>
      </c>
      <c r="P10" s="89"/>
      <c r="Q10" s="38">
        <v>42</v>
      </c>
      <c r="R10" s="38"/>
      <c r="S10" s="38"/>
      <c r="T10" s="38"/>
      <c r="U10" s="88" t="s">
        <v>41</v>
      </c>
      <c r="V10" s="50">
        <v>1</v>
      </c>
      <c r="W10" s="129"/>
      <c r="X10" s="130"/>
      <c r="Y10" s="130"/>
      <c r="Z10" s="38"/>
      <c r="AA10" s="38"/>
      <c r="AB10" s="88"/>
      <c r="AC10" s="50"/>
      <c r="AD10" s="37"/>
      <c r="AE10" s="38"/>
      <c r="AF10" s="38"/>
      <c r="AG10" s="38"/>
      <c r="AH10" s="38"/>
      <c r="AI10" s="88"/>
      <c r="AJ10" s="50"/>
      <c r="AK10" s="37"/>
      <c r="AL10" s="38"/>
      <c r="AM10" s="38"/>
      <c r="AN10" s="38"/>
      <c r="AO10" s="38"/>
      <c r="AP10" s="88"/>
      <c r="AQ10" s="50"/>
      <c r="AR10" s="37"/>
      <c r="AS10" s="130"/>
      <c r="AT10" s="130"/>
      <c r="AU10" s="130"/>
      <c r="AV10" s="130"/>
      <c r="AW10" s="132"/>
      <c r="AX10" s="134"/>
    </row>
    <row r="11" spans="1:50" s="135" customFormat="1" ht="10.199999999999999" x14ac:dyDescent="0.2">
      <c r="A11" s="84">
        <v>2</v>
      </c>
      <c r="B11" s="139" t="s">
        <v>59</v>
      </c>
      <c r="C11" s="91">
        <f>D11+E11+F11+G11+H11</f>
        <v>120</v>
      </c>
      <c r="D11" s="65">
        <f t="shared" ref="D11:H14" si="2">SUM(I11+P11+W11+AD11+AK11+AR11)</f>
        <v>0</v>
      </c>
      <c r="E11" s="65">
        <f t="shared" si="2"/>
        <v>0</v>
      </c>
      <c r="F11" s="65">
        <f>SUM(K11+R11+Y11+AF11+AM11+AT11)</f>
        <v>0</v>
      </c>
      <c r="G11" s="65">
        <f>SUM(L11+S11+Z11+AG11+AN11+AU11)</f>
        <v>0</v>
      </c>
      <c r="H11" s="65">
        <f>SUM(M11+T11+AA11+AH11+AO11+AV11)</f>
        <v>120</v>
      </c>
      <c r="I11" s="37"/>
      <c r="J11" s="38"/>
      <c r="K11" s="38"/>
      <c r="L11" s="38"/>
      <c r="M11" s="87"/>
      <c r="N11" s="88"/>
      <c r="O11" s="90"/>
      <c r="P11" s="89"/>
      <c r="Q11" s="38"/>
      <c r="R11" s="38"/>
      <c r="S11" s="38"/>
      <c r="T11" s="38"/>
      <c r="U11" s="88"/>
      <c r="V11" s="50"/>
      <c r="W11" s="129"/>
      <c r="X11" s="130"/>
      <c r="Y11" s="130"/>
      <c r="Z11" s="38"/>
      <c r="AA11" s="38">
        <v>40</v>
      </c>
      <c r="AB11" s="88" t="s">
        <v>33</v>
      </c>
      <c r="AC11" s="50">
        <v>2</v>
      </c>
      <c r="AD11" s="37"/>
      <c r="AE11" s="38"/>
      <c r="AF11" s="38"/>
      <c r="AG11" s="38"/>
      <c r="AH11" s="38">
        <v>40</v>
      </c>
      <c r="AI11" s="88" t="s">
        <v>33</v>
      </c>
      <c r="AJ11" s="50">
        <v>2</v>
      </c>
      <c r="AK11" s="37"/>
      <c r="AL11" s="38"/>
      <c r="AM11" s="38"/>
      <c r="AN11" s="38"/>
      <c r="AO11" s="38">
        <v>40</v>
      </c>
      <c r="AP11" s="88" t="s">
        <v>39</v>
      </c>
      <c r="AQ11" s="50">
        <v>2</v>
      </c>
      <c r="AR11" s="37"/>
      <c r="AS11" s="130"/>
      <c r="AT11" s="130"/>
      <c r="AU11" s="130"/>
      <c r="AV11" s="130"/>
      <c r="AW11" s="132"/>
      <c r="AX11" s="134"/>
    </row>
    <row r="12" spans="1:50" s="13" customFormat="1" ht="10.199999999999999" x14ac:dyDescent="0.2">
      <c r="A12" s="85">
        <v>3</v>
      </c>
      <c r="B12" s="86" t="s">
        <v>35</v>
      </c>
      <c r="C12" s="91">
        <f>D12+E12+F12+G12+H12</f>
        <v>53</v>
      </c>
      <c r="D12" s="65">
        <f t="shared" si="2"/>
        <v>13</v>
      </c>
      <c r="E12" s="65">
        <f t="shared" si="2"/>
        <v>40</v>
      </c>
      <c r="F12" s="65">
        <f t="shared" si="2"/>
        <v>0</v>
      </c>
      <c r="G12" s="65">
        <f t="shared" si="2"/>
        <v>0</v>
      </c>
      <c r="H12" s="65">
        <f t="shared" si="2"/>
        <v>0</v>
      </c>
      <c r="I12" s="37"/>
      <c r="J12" s="38"/>
      <c r="K12" s="38"/>
      <c r="L12" s="38"/>
      <c r="M12" s="87"/>
      <c r="N12" s="88"/>
      <c r="O12" s="90"/>
      <c r="P12" s="89"/>
      <c r="Q12" s="38"/>
      <c r="R12" s="38"/>
      <c r="S12" s="38"/>
      <c r="T12" s="38"/>
      <c r="U12" s="88"/>
      <c r="V12" s="51"/>
      <c r="W12" s="37">
        <v>13</v>
      </c>
      <c r="X12" s="38">
        <v>40</v>
      </c>
      <c r="Y12" s="38"/>
      <c r="Z12" s="38"/>
      <c r="AA12" s="38"/>
      <c r="AB12" s="88" t="s">
        <v>72</v>
      </c>
      <c r="AC12" s="51">
        <v>4</v>
      </c>
      <c r="AD12" s="37"/>
      <c r="AE12" s="38"/>
      <c r="AF12" s="38"/>
      <c r="AG12" s="38"/>
      <c r="AH12" s="38"/>
      <c r="AI12" s="88"/>
      <c r="AJ12" s="51"/>
      <c r="AK12" s="37"/>
      <c r="AL12" s="38"/>
      <c r="AM12" s="38"/>
      <c r="AN12" s="38"/>
      <c r="AO12" s="38"/>
      <c r="AP12" s="88"/>
      <c r="AQ12" s="51"/>
      <c r="AR12" s="37"/>
      <c r="AS12" s="38"/>
      <c r="AT12" s="38"/>
      <c r="AU12" s="38"/>
      <c r="AV12" s="38"/>
      <c r="AW12" s="88"/>
      <c r="AX12" s="96"/>
    </row>
    <row r="13" spans="1:50" s="13" customFormat="1" ht="10.199999999999999" x14ac:dyDescent="0.2">
      <c r="A13" s="85">
        <v>4</v>
      </c>
      <c r="B13" s="86" t="s">
        <v>49</v>
      </c>
      <c r="C13" s="91">
        <f>D13+E13+F13+G13+H13</f>
        <v>50</v>
      </c>
      <c r="D13" s="65">
        <f t="shared" si="2"/>
        <v>50</v>
      </c>
      <c r="E13" s="65">
        <f t="shared" si="2"/>
        <v>0</v>
      </c>
      <c r="F13" s="65">
        <f t="shared" si="2"/>
        <v>0</v>
      </c>
      <c r="G13" s="65">
        <f t="shared" si="2"/>
        <v>0</v>
      </c>
      <c r="H13" s="65">
        <f t="shared" si="2"/>
        <v>0</v>
      </c>
      <c r="I13" s="37"/>
      <c r="J13" s="38"/>
      <c r="K13" s="38"/>
      <c r="L13" s="38"/>
      <c r="M13" s="87"/>
      <c r="N13" s="88"/>
      <c r="O13" s="90"/>
      <c r="P13" s="89">
        <v>50</v>
      </c>
      <c r="Q13" s="38"/>
      <c r="R13" s="38"/>
      <c r="S13" s="38"/>
      <c r="T13" s="38"/>
      <c r="U13" s="88" t="s">
        <v>28</v>
      </c>
      <c r="V13" s="51">
        <v>5</v>
      </c>
      <c r="W13" s="37"/>
      <c r="X13" s="38"/>
      <c r="Y13" s="38"/>
      <c r="Z13" s="38"/>
      <c r="AA13" s="38"/>
      <c r="AB13" s="88"/>
      <c r="AC13" s="51"/>
      <c r="AD13" s="37"/>
      <c r="AE13" s="38"/>
      <c r="AF13" s="38"/>
      <c r="AG13" s="38"/>
      <c r="AH13" s="38"/>
      <c r="AI13" s="88"/>
      <c r="AJ13" s="51"/>
      <c r="AK13" s="37"/>
      <c r="AL13" s="38"/>
      <c r="AM13" s="38"/>
      <c r="AN13" s="38"/>
      <c r="AO13" s="38"/>
      <c r="AP13" s="88"/>
      <c r="AQ13" s="51"/>
      <c r="AR13" s="37"/>
      <c r="AS13" s="38"/>
      <c r="AT13" s="38"/>
      <c r="AU13" s="38"/>
      <c r="AV13" s="38"/>
      <c r="AW13" s="88"/>
      <c r="AX13" s="96"/>
    </row>
    <row r="14" spans="1:50" s="135" customFormat="1" ht="9" customHeight="1" x14ac:dyDescent="0.2">
      <c r="A14" s="85">
        <v>4</v>
      </c>
      <c r="B14" s="128" t="s">
        <v>58</v>
      </c>
      <c r="C14" s="91">
        <f>D14+E14+F14+G14+H14</f>
        <v>6</v>
      </c>
      <c r="D14" s="65">
        <f t="shared" si="2"/>
        <v>6</v>
      </c>
      <c r="E14" s="65">
        <f t="shared" si="2"/>
        <v>0</v>
      </c>
      <c r="F14" s="65">
        <f t="shared" si="2"/>
        <v>0</v>
      </c>
      <c r="G14" s="65">
        <f t="shared" si="2"/>
        <v>0</v>
      </c>
      <c r="H14" s="65">
        <f t="shared" si="2"/>
        <v>0</v>
      </c>
      <c r="I14" s="84">
        <v>6</v>
      </c>
      <c r="J14" s="169"/>
      <c r="K14" s="169"/>
      <c r="L14" s="169"/>
      <c r="M14" s="170"/>
      <c r="N14" s="171" t="s">
        <v>41</v>
      </c>
      <c r="O14" s="90">
        <v>0</v>
      </c>
      <c r="P14" s="172"/>
      <c r="Q14" s="38"/>
      <c r="R14" s="38"/>
      <c r="S14" s="38"/>
      <c r="T14" s="38"/>
      <c r="U14" s="88"/>
      <c r="V14" s="51"/>
      <c r="W14" s="129"/>
      <c r="X14" s="130"/>
      <c r="Y14" s="130"/>
      <c r="Z14" s="38"/>
      <c r="AA14" s="38"/>
      <c r="AB14" s="88"/>
      <c r="AC14" s="51"/>
      <c r="AD14" s="37"/>
      <c r="AE14" s="38"/>
      <c r="AF14" s="38"/>
      <c r="AG14" s="38"/>
      <c r="AH14" s="38"/>
      <c r="AI14" s="88"/>
      <c r="AJ14" s="51"/>
      <c r="AK14" s="37"/>
      <c r="AL14" s="38"/>
      <c r="AM14" s="38"/>
      <c r="AN14" s="38"/>
      <c r="AO14" s="38"/>
      <c r="AP14" s="88"/>
      <c r="AQ14" s="51"/>
      <c r="AR14" s="37"/>
      <c r="AS14" s="130"/>
      <c r="AT14" s="130"/>
      <c r="AU14" s="130"/>
      <c r="AV14" s="130"/>
      <c r="AW14" s="132"/>
      <c r="AX14" s="137"/>
    </row>
    <row r="15" spans="1:50" s="21" customFormat="1" ht="30.75" customHeight="1" x14ac:dyDescent="0.2">
      <c r="A15" s="180" t="s">
        <v>24</v>
      </c>
      <c r="B15" s="110" t="s">
        <v>106</v>
      </c>
      <c r="C15" s="59">
        <f t="shared" ref="C15:M15" si="3">SUM(C16:C29)</f>
        <v>576</v>
      </c>
      <c r="D15" s="59">
        <f t="shared" si="3"/>
        <v>409</v>
      </c>
      <c r="E15" s="59">
        <f t="shared" si="3"/>
        <v>87</v>
      </c>
      <c r="F15" s="59">
        <f t="shared" si="3"/>
        <v>0</v>
      </c>
      <c r="G15" s="59">
        <f t="shared" si="3"/>
        <v>80</v>
      </c>
      <c r="H15" s="59">
        <f t="shared" si="3"/>
        <v>0</v>
      </c>
      <c r="I15" s="59">
        <f t="shared" si="3"/>
        <v>150</v>
      </c>
      <c r="J15" s="59">
        <f t="shared" si="3"/>
        <v>0</v>
      </c>
      <c r="K15" s="59">
        <f t="shared" si="3"/>
        <v>0</v>
      </c>
      <c r="L15" s="59">
        <f t="shared" si="3"/>
        <v>50</v>
      </c>
      <c r="M15" s="59">
        <f t="shared" si="3"/>
        <v>0</v>
      </c>
      <c r="N15" s="60">
        <f>COUNTIF(N16:N29,"E")</f>
        <v>3</v>
      </c>
      <c r="O15" s="59">
        <f t="shared" ref="O15:T15" si="4">SUM(O16:O29)</f>
        <v>20</v>
      </c>
      <c r="P15" s="59">
        <f t="shared" si="4"/>
        <v>114</v>
      </c>
      <c r="Q15" s="59">
        <f t="shared" si="4"/>
        <v>42</v>
      </c>
      <c r="R15" s="59">
        <f t="shared" si="4"/>
        <v>0</v>
      </c>
      <c r="S15" s="59">
        <f t="shared" si="4"/>
        <v>0</v>
      </c>
      <c r="T15" s="59">
        <f t="shared" si="4"/>
        <v>0</v>
      </c>
      <c r="U15" s="60">
        <f>COUNTIF(U16:U29,"E")</f>
        <v>2</v>
      </c>
      <c r="V15" s="59">
        <f t="shared" ref="V15:AA15" si="5">SUM(V16:V29)</f>
        <v>14</v>
      </c>
      <c r="W15" s="59">
        <f t="shared" si="5"/>
        <v>100</v>
      </c>
      <c r="X15" s="59">
        <f t="shared" si="5"/>
        <v>45</v>
      </c>
      <c r="Y15" s="59">
        <f t="shared" si="5"/>
        <v>0</v>
      </c>
      <c r="Z15" s="59">
        <f t="shared" si="5"/>
        <v>0</v>
      </c>
      <c r="AA15" s="59">
        <f t="shared" si="5"/>
        <v>0</v>
      </c>
      <c r="AB15" s="60">
        <f>COUNTIF(AB16:AB29,"E")</f>
        <v>1</v>
      </c>
      <c r="AC15" s="59">
        <f t="shared" ref="AC15:AH15" si="6">SUM(AC16:AC29)</f>
        <v>10</v>
      </c>
      <c r="AD15" s="59">
        <f t="shared" si="6"/>
        <v>45</v>
      </c>
      <c r="AE15" s="59">
        <f t="shared" si="6"/>
        <v>0</v>
      </c>
      <c r="AF15" s="59">
        <f t="shared" si="6"/>
        <v>0</v>
      </c>
      <c r="AG15" s="59">
        <f t="shared" si="6"/>
        <v>30</v>
      </c>
      <c r="AH15" s="59">
        <f t="shared" si="6"/>
        <v>0</v>
      </c>
      <c r="AI15" s="60">
        <f>COUNTIF(AI16:AI29,"E")</f>
        <v>1</v>
      </c>
      <c r="AJ15" s="59">
        <f t="shared" ref="AJ15:AO15" si="7">SUM(AJ16:AJ29)</f>
        <v>8</v>
      </c>
      <c r="AK15" s="59">
        <f t="shared" si="7"/>
        <v>0</v>
      </c>
      <c r="AL15" s="59">
        <f t="shared" si="7"/>
        <v>0</v>
      </c>
      <c r="AM15" s="59">
        <f t="shared" si="7"/>
        <v>0</v>
      </c>
      <c r="AN15" s="59">
        <f t="shared" si="7"/>
        <v>0</v>
      </c>
      <c r="AO15" s="59">
        <f t="shared" si="7"/>
        <v>0</v>
      </c>
      <c r="AP15" s="60">
        <f>COUNTIF(AP16:AP29,"E")</f>
        <v>0</v>
      </c>
      <c r="AQ15" s="59">
        <f t="shared" ref="AQ15:AV15" si="8">SUM(AQ16:AQ29)</f>
        <v>0</v>
      </c>
      <c r="AR15" s="59">
        <f t="shared" si="8"/>
        <v>0</v>
      </c>
      <c r="AS15" s="59">
        <f t="shared" si="8"/>
        <v>0</v>
      </c>
      <c r="AT15" s="59">
        <f t="shared" si="8"/>
        <v>0</v>
      </c>
      <c r="AU15" s="59">
        <f t="shared" si="8"/>
        <v>0</v>
      </c>
      <c r="AV15" s="59">
        <f t="shared" si="8"/>
        <v>0</v>
      </c>
      <c r="AW15" s="60">
        <f>COUNTIF(AW16:AW29,"E")</f>
        <v>0</v>
      </c>
      <c r="AX15" s="59">
        <f>SUM(AX16:AX29)</f>
        <v>0</v>
      </c>
    </row>
    <row r="16" spans="1:50" s="13" customFormat="1" ht="18.600000000000001" customHeight="1" x14ac:dyDescent="0.2">
      <c r="A16" s="122">
        <v>1</v>
      </c>
      <c r="B16" s="181" t="s">
        <v>55</v>
      </c>
      <c r="C16" s="91">
        <f t="shared" ref="C16:C29" si="9">D16+E16+F16+G16+H16</f>
        <v>50</v>
      </c>
      <c r="D16" s="65">
        <f t="shared" ref="D16:H29" si="10">SUM(I16+P16+W16+AD16+AK16+AR16)</f>
        <v>50</v>
      </c>
      <c r="E16" s="65">
        <f t="shared" si="10"/>
        <v>0</v>
      </c>
      <c r="F16" s="65">
        <f t="shared" si="10"/>
        <v>0</v>
      </c>
      <c r="G16" s="65">
        <f t="shared" si="10"/>
        <v>0</v>
      </c>
      <c r="H16" s="65">
        <f t="shared" si="10"/>
        <v>0</v>
      </c>
      <c r="I16" s="37">
        <v>50</v>
      </c>
      <c r="J16" s="38"/>
      <c r="K16" s="38"/>
      <c r="L16" s="38"/>
      <c r="M16" s="38"/>
      <c r="N16" s="49" t="s">
        <v>28</v>
      </c>
      <c r="O16" s="50">
        <v>5</v>
      </c>
      <c r="P16" s="37"/>
      <c r="Q16" s="38"/>
      <c r="R16" s="38"/>
      <c r="S16" s="38"/>
      <c r="T16" s="38"/>
      <c r="U16" s="49"/>
      <c r="V16" s="50"/>
      <c r="W16" s="37"/>
      <c r="X16" s="38"/>
      <c r="Y16" s="38"/>
      <c r="Z16" s="38"/>
      <c r="AA16" s="38"/>
      <c r="AB16" s="49"/>
      <c r="AC16" s="50"/>
      <c r="AD16" s="37"/>
      <c r="AE16" s="38"/>
      <c r="AF16" s="38"/>
      <c r="AG16" s="38"/>
      <c r="AH16" s="38"/>
      <c r="AI16" s="49"/>
      <c r="AJ16" s="50"/>
      <c r="AK16" s="37"/>
      <c r="AL16" s="38"/>
      <c r="AM16" s="38"/>
      <c r="AN16" s="38"/>
      <c r="AO16" s="38"/>
      <c r="AP16" s="49"/>
      <c r="AQ16" s="50"/>
      <c r="AR16" s="37"/>
      <c r="AS16" s="38"/>
      <c r="AT16" s="38"/>
      <c r="AU16" s="38"/>
      <c r="AV16" s="38"/>
      <c r="AW16" s="49"/>
      <c r="AX16" s="95"/>
    </row>
    <row r="17" spans="1:50" s="13" customFormat="1" ht="14.25" customHeight="1" x14ac:dyDescent="0.2">
      <c r="A17" s="122">
        <v>2</v>
      </c>
      <c r="B17" s="123" t="s">
        <v>75</v>
      </c>
      <c r="C17" s="91">
        <f t="shared" si="9"/>
        <v>50</v>
      </c>
      <c r="D17" s="65">
        <f t="shared" si="10"/>
        <v>50</v>
      </c>
      <c r="E17" s="65">
        <f t="shared" si="10"/>
        <v>0</v>
      </c>
      <c r="F17" s="65">
        <f t="shared" si="10"/>
        <v>0</v>
      </c>
      <c r="G17" s="65">
        <f t="shared" si="10"/>
        <v>0</v>
      </c>
      <c r="H17" s="65">
        <f t="shared" si="10"/>
        <v>0</v>
      </c>
      <c r="I17" s="37"/>
      <c r="J17" s="38"/>
      <c r="K17" s="38"/>
      <c r="L17" s="38"/>
      <c r="M17" s="38"/>
      <c r="N17" s="49"/>
      <c r="O17" s="50"/>
      <c r="P17" s="37"/>
      <c r="Q17" s="38"/>
      <c r="R17" s="38"/>
      <c r="S17" s="38"/>
      <c r="T17" s="38"/>
      <c r="U17" s="49"/>
      <c r="V17" s="50"/>
      <c r="W17" s="37">
        <v>50</v>
      </c>
      <c r="X17" s="38"/>
      <c r="Y17" s="38"/>
      <c r="Z17" s="38"/>
      <c r="AA17" s="38"/>
      <c r="AB17" s="49" t="s">
        <v>28</v>
      </c>
      <c r="AC17" s="50">
        <v>4</v>
      </c>
      <c r="AD17" s="37"/>
      <c r="AE17" s="38"/>
      <c r="AF17" s="38"/>
      <c r="AG17" s="38"/>
      <c r="AH17" s="38"/>
      <c r="AI17" s="49"/>
      <c r="AJ17" s="50"/>
      <c r="AK17" s="37"/>
      <c r="AL17" s="38"/>
      <c r="AM17" s="38"/>
      <c r="AN17" s="38"/>
      <c r="AO17" s="38"/>
      <c r="AP17" s="49"/>
      <c r="AQ17" s="50"/>
      <c r="AR17" s="37"/>
      <c r="AS17" s="38"/>
      <c r="AT17" s="38"/>
      <c r="AU17" s="38"/>
      <c r="AV17" s="38"/>
      <c r="AW17" s="49"/>
      <c r="AX17" s="95"/>
    </row>
    <row r="18" spans="1:50" s="13" customFormat="1" ht="12.75" customHeight="1" x14ac:dyDescent="0.2">
      <c r="A18" s="201">
        <v>3</v>
      </c>
      <c r="B18" s="202" t="s">
        <v>47</v>
      </c>
      <c r="C18" s="203">
        <f t="shared" si="9"/>
        <v>50</v>
      </c>
      <c r="D18" s="204">
        <f t="shared" si="10"/>
        <v>50</v>
      </c>
      <c r="E18" s="204">
        <f t="shared" si="10"/>
        <v>0</v>
      </c>
      <c r="F18" s="204">
        <f t="shared" si="10"/>
        <v>0</v>
      </c>
      <c r="G18" s="204">
        <f t="shared" si="10"/>
        <v>0</v>
      </c>
      <c r="H18" s="204">
        <f t="shared" si="10"/>
        <v>0</v>
      </c>
      <c r="I18" s="205">
        <v>50</v>
      </c>
      <c r="J18" s="206"/>
      <c r="K18" s="206"/>
      <c r="L18" s="206"/>
      <c r="M18" s="206"/>
      <c r="N18" s="207" t="s">
        <v>28</v>
      </c>
      <c r="O18" s="51">
        <v>5</v>
      </c>
      <c r="P18" s="205"/>
      <c r="Q18" s="206"/>
      <c r="R18" s="206"/>
      <c r="S18" s="206"/>
      <c r="T18" s="206"/>
      <c r="U18" s="207"/>
      <c r="V18" s="51"/>
      <c r="W18" s="205"/>
      <c r="X18" s="206"/>
      <c r="Y18" s="206"/>
      <c r="Z18" s="206"/>
      <c r="AA18" s="206"/>
      <c r="AB18" s="207"/>
      <c r="AC18" s="51"/>
      <c r="AD18" s="205"/>
      <c r="AE18" s="206"/>
      <c r="AF18" s="206"/>
      <c r="AG18" s="206"/>
      <c r="AH18" s="206"/>
      <c r="AI18" s="207"/>
      <c r="AJ18" s="51"/>
      <c r="AK18" s="205"/>
      <c r="AL18" s="206"/>
      <c r="AM18" s="206"/>
      <c r="AN18" s="206"/>
      <c r="AO18" s="206"/>
      <c r="AP18" s="207"/>
      <c r="AQ18" s="51"/>
      <c r="AR18" s="205"/>
      <c r="AS18" s="206"/>
      <c r="AT18" s="206"/>
      <c r="AU18" s="206"/>
      <c r="AV18" s="206"/>
      <c r="AW18" s="207"/>
      <c r="AX18" s="96"/>
    </row>
    <row r="19" spans="1:50" s="209" customFormat="1" x14ac:dyDescent="0.2">
      <c r="A19" s="208">
        <v>4</v>
      </c>
      <c r="B19" s="210" t="s">
        <v>37</v>
      </c>
      <c r="C19" s="203">
        <f t="shared" si="9"/>
        <v>50</v>
      </c>
      <c r="D19" s="204">
        <f t="shared" si="10"/>
        <v>0</v>
      </c>
      <c r="E19" s="204">
        <f t="shared" si="10"/>
        <v>0</v>
      </c>
      <c r="F19" s="204">
        <f t="shared" si="10"/>
        <v>0</v>
      </c>
      <c r="G19" s="204">
        <f t="shared" si="10"/>
        <v>50</v>
      </c>
      <c r="H19" s="204">
        <f t="shared" si="10"/>
        <v>0</v>
      </c>
      <c r="I19" s="155"/>
      <c r="J19" s="156"/>
      <c r="K19" s="156"/>
      <c r="L19" s="38">
        <v>50</v>
      </c>
      <c r="M19" s="38"/>
      <c r="N19" s="49" t="s">
        <v>39</v>
      </c>
      <c r="O19" s="51">
        <v>5</v>
      </c>
      <c r="P19" s="155"/>
      <c r="Q19" s="156"/>
      <c r="R19" s="156"/>
      <c r="S19" s="156"/>
      <c r="T19" s="156"/>
      <c r="U19" s="157"/>
      <c r="V19" s="158"/>
      <c r="W19" s="155"/>
      <c r="X19" s="156"/>
      <c r="Y19" s="156"/>
      <c r="Z19" s="156"/>
      <c r="AA19" s="156"/>
      <c r="AB19" s="157"/>
      <c r="AC19" s="158"/>
      <c r="AD19" s="155"/>
      <c r="AE19" s="156"/>
      <c r="AF19" s="156"/>
      <c r="AG19" s="156"/>
      <c r="AH19" s="156"/>
      <c r="AI19" s="157"/>
      <c r="AJ19" s="158"/>
      <c r="AK19" s="155"/>
      <c r="AL19" s="156"/>
      <c r="AM19" s="156"/>
      <c r="AN19" s="156"/>
      <c r="AO19" s="156"/>
      <c r="AP19" s="157"/>
      <c r="AQ19" s="158"/>
      <c r="AR19" s="155"/>
      <c r="AS19" s="156"/>
      <c r="AT19" s="156"/>
      <c r="AU19" s="156"/>
      <c r="AV19" s="156"/>
      <c r="AW19" s="157"/>
      <c r="AX19" s="158"/>
    </row>
    <row r="20" spans="1:50" x14ac:dyDescent="0.2">
      <c r="A20" s="15">
        <v>5</v>
      </c>
      <c r="B20" s="210" t="s">
        <v>34</v>
      </c>
      <c r="C20" s="203">
        <f t="shared" si="9"/>
        <v>95</v>
      </c>
      <c r="D20" s="204">
        <f t="shared" si="10"/>
        <v>50</v>
      </c>
      <c r="E20" s="204">
        <f t="shared" si="10"/>
        <v>45</v>
      </c>
      <c r="F20" s="204">
        <f t="shared" si="10"/>
        <v>0</v>
      </c>
      <c r="G20" s="204">
        <f t="shared" si="10"/>
        <v>0</v>
      </c>
      <c r="H20" s="204">
        <f t="shared" si="10"/>
        <v>0</v>
      </c>
      <c r="I20" s="155"/>
      <c r="J20" s="156"/>
      <c r="K20" s="156"/>
      <c r="L20" s="156"/>
      <c r="M20" s="156"/>
      <c r="N20" s="157"/>
      <c r="O20" s="158"/>
      <c r="P20" s="155"/>
      <c r="Q20" s="156"/>
      <c r="R20" s="156"/>
      <c r="S20" s="156"/>
      <c r="T20" s="156"/>
      <c r="U20" s="157"/>
      <c r="V20" s="158"/>
      <c r="W20" s="37">
        <v>50</v>
      </c>
      <c r="X20" s="38">
        <v>45</v>
      </c>
      <c r="Y20" s="38"/>
      <c r="Z20" s="38"/>
      <c r="AA20" s="38"/>
      <c r="AB20" s="49" t="s">
        <v>71</v>
      </c>
      <c r="AC20" s="51">
        <v>6</v>
      </c>
      <c r="AD20" s="155"/>
      <c r="AE20" s="156"/>
      <c r="AF20" s="156"/>
      <c r="AG20" s="156"/>
      <c r="AH20" s="156"/>
      <c r="AI20" s="157"/>
      <c r="AJ20" s="158"/>
      <c r="AK20" s="155"/>
      <c r="AL20" s="156"/>
      <c r="AM20" s="156"/>
      <c r="AN20" s="156"/>
      <c r="AO20" s="156"/>
      <c r="AP20" s="157"/>
      <c r="AQ20" s="158"/>
      <c r="AR20" s="155"/>
      <c r="AS20" s="156"/>
      <c r="AT20" s="156"/>
      <c r="AU20" s="156"/>
      <c r="AV20" s="156"/>
      <c r="AW20" s="157"/>
      <c r="AX20" s="158"/>
    </row>
    <row r="21" spans="1:50" s="13" customFormat="1" ht="13.2" customHeight="1" x14ac:dyDescent="0.2">
      <c r="A21" s="85">
        <v>6</v>
      </c>
      <c r="B21" s="181" t="s">
        <v>48</v>
      </c>
      <c r="C21" s="91">
        <f t="shared" si="9"/>
        <v>45</v>
      </c>
      <c r="D21" s="65">
        <f t="shared" si="10"/>
        <v>45</v>
      </c>
      <c r="E21" s="65">
        <f t="shared" si="10"/>
        <v>0</v>
      </c>
      <c r="F21" s="65">
        <f t="shared" si="10"/>
        <v>0</v>
      </c>
      <c r="G21" s="65">
        <f t="shared" si="10"/>
        <v>0</v>
      </c>
      <c r="H21" s="65">
        <f t="shared" si="10"/>
        <v>0</v>
      </c>
      <c r="I21" s="37"/>
      <c r="J21" s="38"/>
      <c r="K21" s="38"/>
      <c r="L21" s="38"/>
      <c r="M21" s="38"/>
      <c r="N21" s="49"/>
      <c r="O21" s="51"/>
      <c r="P21" s="37"/>
      <c r="Q21" s="38"/>
      <c r="R21" s="38"/>
      <c r="S21" s="38"/>
      <c r="T21" s="38"/>
      <c r="U21" s="49"/>
      <c r="V21" s="51"/>
      <c r="W21" s="37"/>
      <c r="X21" s="38"/>
      <c r="Y21" s="38"/>
      <c r="Z21" s="38"/>
      <c r="AA21" s="38"/>
      <c r="AB21" s="49"/>
      <c r="AC21" s="51"/>
      <c r="AD21" s="37">
        <v>45</v>
      </c>
      <c r="AE21" s="38"/>
      <c r="AF21" s="38"/>
      <c r="AG21" s="38"/>
      <c r="AH21" s="38"/>
      <c r="AI21" s="49" t="s">
        <v>28</v>
      </c>
      <c r="AJ21" s="51">
        <v>5</v>
      </c>
      <c r="AK21" s="37"/>
      <c r="AL21" s="38"/>
      <c r="AM21" s="38"/>
      <c r="AN21" s="38"/>
      <c r="AO21" s="38"/>
      <c r="AP21" s="49"/>
      <c r="AQ21" s="51"/>
      <c r="AR21" s="37"/>
      <c r="AS21" s="38"/>
      <c r="AT21" s="38"/>
      <c r="AU21" s="38"/>
      <c r="AV21" s="38"/>
      <c r="AW21" s="49"/>
      <c r="AX21" s="96"/>
    </row>
    <row r="22" spans="1:50" s="13" customFormat="1" ht="14.4" customHeight="1" x14ac:dyDescent="0.2">
      <c r="A22" s="85">
        <v>7</v>
      </c>
      <c r="B22" s="108" t="s">
        <v>38</v>
      </c>
      <c r="C22" s="91">
        <f t="shared" si="9"/>
        <v>76</v>
      </c>
      <c r="D22" s="65">
        <f t="shared" si="10"/>
        <v>34</v>
      </c>
      <c r="E22" s="65">
        <f t="shared" si="10"/>
        <v>42</v>
      </c>
      <c r="F22" s="65">
        <f t="shared" si="10"/>
        <v>0</v>
      </c>
      <c r="G22" s="65">
        <f t="shared" si="10"/>
        <v>0</v>
      </c>
      <c r="H22" s="65">
        <f t="shared" si="10"/>
        <v>0</v>
      </c>
      <c r="I22" s="37"/>
      <c r="J22" s="38"/>
      <c r="K22" s="38"/>
      <c r="L22" s="38"/>
      <c r="M22" s="38"/>
      <c r="N22" s="49"/>
      <c r="O22" s="51"/>
      <c r="P22" s="37">
        <v>34</v>
      </c>
      <c r="Q22" s="38">
        <v>42</v>
      </c>
      <c r="R22" s="38"/>
      <c r="S22" s="38"/>
      <c r="T22" s="38"/>
      <c r="U22" s="49" t="s">
        <v>71</v>
      </c>
      <c r="V22" s="51">
        <v>6</v>
      </c>
      <c r="W22" s="37"/>
      <c r="X22" s="38"/>
      <c r="Y22" s="38"/>
      <c r="Z22" s="38"/>
      <c r="AA22" s="38"/>
      <c r="AB22" s="49"/>
      <c r="AC22" s="51"/>
      <c r="AD22" s="37"/>
      <c r="AE22" s="38"/>
      <c r="AF22" s="38"/>
      <c r="AG22" s="38"/>
      <c r="AH22" s="38"/>
      <c r="AI22" s="49"/>
      <c r="AJ22" s="51"/>
      <c r="AK22" s="37"/>
      <c r="AL22" s="38"/>
      <c r="AM22" s="38"/>
      <c r="AN22" s="38"/>
      <c r="AO22" s="38"/>
      <c r="AP22" s="49"/>
      <c r="AQ22" s="51"/>
      <c r="AR22" s="37"/>
      <c r="AS22" s="38"/>
      <c r="AT22" s="38"/>
      <c r="AU22" s="38"/>
      <c r="AV22" s="38"/>
      <c r="AW22" s="49"/>
      <c r="AX22" s="96"/>
    </row>
    <row r="23" spans="1:50" s="13" customFormat="1" ht="12" customHeight="1" x14ac:dyDescent="0.2">
      <c r="A23" s="85">
        <v>8</v>
      </c>
      <c r="B23" s="86" t="s">
        <v>44</v>
      </c>
      <c r="C23" s="91">
        <f t="shared" si="9"/>
        <v>50</v>
      </c>
      <c r="D23" s="65">
        <f t="shared" si="10"/>
        <v>50</v>
      </c>
      <c r="E23" s="65">
        <f t="shared" si="10"/>
        <v>0</v>
      </c>
      <c r="F23" s="65">
        <f t="shared" si="10"/>
        <v>0</v>
      </c>
      <c r="G23" s="65">
        <f t="shared" si="10"/>
        <v>0</v>
      </c>
      <c r="H23" s="65">
        <f t="shared" si="10"/>
        <v>0</v>
      </c>
      <c r="I23" s="37">
        <v>50</v>
      </c>
      <c r="J23" s="38"/>
      <c r="K23" s="38"/>
      <c r="L23" s="38"/>
      <c r="M23" s="38"/>
      <c r="N23" s="49" t="s">
        <v>28</v>
      </c>
      <c r="O23" s="51">
        <v>5</v>
      </c>
      <c r="P23" s="37"/>
      <c r="Q23" s="38"/>
      <c r="R23" s="38"/>
      <c r="S23" s="38"/>
      <c r="T23" s="38"/>
      <c r="U23" s="49"/>
      <c r="V23" s="51"/>
      <c r="W23" s="37"/>
      <c r="X23" s="38"/>
      <c r="Y23" s="38"/>
      <c r="Z23" s="38"/>
      <c r="AA23" s="38"/>
      <c r="AB23" s="49"/>
      <c r="AC23" s="51"/>
      <c r="AD23" s="37"/>
      <c r="AE23" s="38"/>
      <c r="AF23" s="38"/>
      <c r="AG23" s="38"/>
      <c r="AH23" s="38"/>
      <c r="AI23" s="49"/>
      <c r="AJ23" s="51"/>
      <c r="AK23" s="37"/>
      <c r="AL23" s="38"/>
      <c r="AM23" s="38"/>
      <c r="AN23" s="38"/>
      <c r="AO23" s="38"/>
      <c r="AP23" s="49"/>
      <c r="AQ23" s="51"/>
      <c r="AR23" s="37"/>
      <c r="AS23" s="38"/>
      <c r="AT23" s="38"/>
      <c r="AU23" s="38"/>
      <c r="AV23" s="38"/>
      <c r="AW23" s="49"/>
      <c r="AX23" s="96"/>
    </row>
    <row r="24" spans="1:50" s="135" customFormat="1" ht="10.199999999999999" x14ac:dyDescent="0.2">
      <c r="A24" s="85">
        <v>9</v>
      </c>
      <c r="B24" s="128" t="s">
        <v>73</v>
      </c>
      <c r="C24" s="91">
        <f t="shared" si="9"/>
        <v>30</v>
      </c>
      <c r="D24" s="65">
        <f t="shared" si="10"/>
        <v>30</v>
      </c>
      <c r="E24" s="65">
        <f t="shared" si="10"/>
        <v>0</v>
      </c>
      <c r="F24" s="65">
        <f t="shared" si="10"/>
        <v>0</v>
      </c>
      <c r="G24" s="65">
        <f t="shared" si="10"/>
        <v>0</v>
      </c>
      <c r="H24" s="65">
        <f t="shared" si="10"/>
        <v>0</v>
      </c>
      <c r="I24" s="37"/>
      <c r="J24" s="38"/>
      <c r="K24" s="38"/>
      <c r="L24" s="38"/>
      <c r="M24" s="38"/>
      <c r="N24" s="49"/>
      <c r="O24" s="51"/>
      <c r="P24" s="37">
        <v>30</v>
      </c>
      <c r="Q24" s="38"/>
      <c r="R24" s="38"/>
      <c r="S24" s="38"/>
      <c r="T24" s="38"/>
      <c r="U24" s="49" t="s">
        <v>28</v>
      </c>
      <c r="V24" s="51">
        <v>3</v>
      </c>
      <c r="W24" s="129"/>
      <c r="X24" s="130"/>
      <c r="Y24" s="130"/>
      <c r="Z24" s="38"/>
      <c r="AA24" s="38"/>
      <c r="AB24" s="49"/>
      <c r="AC24" s="51"/>
      <c r="AD24" s="37"/>
      <c r="AE24" s="38"/>
      <c r="AF24" s="38"/>
      <c r="AG24" s="38"/>
      <c r="AH24" s="38"/>
      <c r="AI24" s="49"/>
      <c r="AJ24" s="51"/>
      <c r="AK24" s="37"/>
      <c r="AL24" s="38"/>
      <c r="AM24" s="38"/>
      <c r="AN24" s="38"/>
      <c r="AO24" s="38"/>
      <c r="AP24" s="49"/>
      <c r="AQ24" s="51"/>
      <c r="AR24" s="37"/>
      <c r="AS24" s="130"/>
      <c r="AT24" s="130"/>
      <c r="AU24" s="130"/>
      <c r="AV24" s="130"/>
      <c r="AW24" s="138"/>
      <c r="AX24" s="137"/>
    </row>
    <row r="25" spans="1:50" s="13" customFormat="1" ht="12" customHeight="1" x14ac:dyDescent="0.2">
      <c r="A25" s="85">
        <v>10</v>
      </c>
      <c r="B25" s="86" t="s">
        <v>74</v>
      </c>
      <c r="C25" s="91">
        <f t="shared" si="9"/>
        <v>30</v>
      </c>
      <c r="D25" s="65">
        <f t="shared" si="10"/>
        <v>0</v>
      </c>
      <c r="E25" s="65">
        <f t="shared" si="10"/>
        <v>0</v>
      </c>
      <c r="F25" s="65">
        <f t="shared" si="10"/>
        <v>0</v>
      </c>
      <c r="G25" s="65">
        <f t="shared" si="10"/>
        <v>30</v>
      </c>
      <c r="H25" s="65">
        <f t="shared" si="10"/>
        <v>0</v>
      </c>
      <c r="I25" s="37"/>
      <c r="J25" s="38"/>
      <c r="K25" s="38"/>
      <c r="L25" s="38"/>
      <c r="M25" s="38"/>
      <c r="N25" s="49"/>
      <c r="O25" s="51"/>
      <c r="P25" s="37"/>
      <c r="Q25" s="38"/>
      <c r="R25" s="38"/>
      <c r="S25" s="38"/>
      <c r="T25" s="38"/>
      <c r="U25" s="49"/>
      <c r="V25" s="51"/>
      <c r="W25" s="37"/>
      <c r="X25" s="38"/>
      <c r="Y25" s="38"/>
      <c r="Z25" s="38"/>
      <c r="AA25" s="38"/>
      <c r="AB25" s="49"/>
      <c r="AC25" s="51"/>
      <c r="AD25" s="37"/>
      <c r="AE25" s="38"/>
      <c r="AF25" s="38"/>
      <c r="AG25" s="38">
        <v>30</v>
      </c>
      <c r="AH25" s="38"/>
      <c r="AI25" s="49" t="s">
        <v>33</v>
      </c>
      <c r="AJ25" s="51">
        <v>3</v>
      </c>
      <c r="AK25" s="37"/>
      <c r="AL25" s="38"/>
      <c r="AM25" s="38"/>
      <c r="AN25" s="38"/>
      <c r="AO25" s="38"/>
      <c r="AP25" s="49"/>
      <c r="AQ25" s="51"/>
      <c r="AR25" s="37"/>
      <c r="AS25" s="38"/>
      <c r="AT25" s="38"/>
      <c r="AU25" s="38"/>
      <c r="AV25" s="38"/>
      <c r="AW25" s="49"/>
      <c r="AX25" s="96"/>
    </row>
    <row r="26" spans="1:50" s="13" customFormat="1" ht="15" customHeight="1" x14ac:dyDescent="0.2">
      <c r="A26" s="85">
        <v>11</v>
      </c>
      <c r="B26" s="108" t="s">
        <v>57</v>
      </c>
      <c r="C26" s="91">
        <f t="shared" si="9"/>
        <v>50</v>
      </c>
      <c r="D26" s="65">
        <f t="shared" si="10"/>
        <v>50</v>
      </c>
      <c r="E26" s="65">
        <f t="shared" si="10"/>
        <v>0</v>
      </c>
      <c r="F26" s="65">
        <f t="shared" si="10"/>
        <v>0</v>
      </c>
      <c r="G26" s="65">
        <f t="shared" si="10"/>
        <v>0</v>
      </c>
      <c r="H26" s="65">
        <f t="shared" si="10"/>
        <v>0</v>
      </c>
      <c r="I26" s="37"/>
      <c r="J26" s="38"/>
      <c r="K26" s="38"/>
      <c r="L26" s="38"/>
      <c r="M26" s="38"/>
      <c r="N26" s="49"/>
      <c r="O26" s="51"/>
      <c r="P26" s="37">
        <v>50</v>
      </c>
      <c r="Q26" s="38"/>
      <c r="R26" s="38"/>
      <c r="S26" s="38"/>
      <c r="T26" s="38"/>
      <c r="U26" s="49" t="s">
        <v>28</v>
      </c>
      <c r="V26" s="51">
        <v>5</v>
      </c>
      <c r="W26" s="37"/>
      <c r="X26" s="38"/>
      <c r="Y26" s="38"/>
      <c r="Z26" s="38"/>
      <c r="AA26" s="38"/>
      <c r="AB26" s="49"/>
      <c r="AC26" s="51"/>
      <c r="AD26" s="37"/>
      <c r="AE26" s="38"/>
      <c r="AF26" s="38"/>
      <c r="AG26" s="38"/>
      <c r="AH26" s="38"/>
      <c r="AI26" s="49"/>
      <c r="AJ26" s="51"/>
      <c r="AK26" s="37"/>
      <c r="AL26" s="38"/>
      <c r="AM26" s="38"/>
      <c r="AN26" s="38"/>
      <c r="AO26" s="38"/>
      <c r="AP26" s="49"/>
      <c r="AQ26" s="51"/>
      <c r="AR26" s="37"/>
      <c r="AS26" s="38"/>
      <c r="AT26" s="38"/>
      <c r="AU26" s="38"/>
      <c r="AV26" s="38"/>
      <c r="AW26" s="49"/>
      <c r="AX26" s="96"/>
    </row>
    <row r="27" spans="1:50" s="13" customFormat="1" ht="15" customHeight="1" x14ac:dyDescent="0.2">
      <c r="A27" s="85">
        <v>12</v>
      </c>
      <c r="B27" s="108"/>
      <c r="C27" s="91">
        <f t="shared" si="9"/>
        <v>0</v>
      </c>
      <c r="D27" s="65">
        <f t="shared" si="10"/>
        <v>0</v>
      </c>
      <c r="E27" s="65">
        <f t="shared" si="10"/>
        <v>0</v>
      </c>
      <c r="F27" s="65">
        <f t="shared" si="10"/>
        <v>0</v>
      </c>
      <c r="G27" s="65">
        <f t="shared" si="10"/>
        <v>0</v>
      </c>
      <c r="H27" s="65">
        <f t="shared" si="10"/>
        <v>0</v>
      </c>
      <c r="I27" s="37"/>
      <c r="J27" s="38"/>
      <c r="K27" s="38"/>
      <c r="L27" s="38"/>
      <c r="M27" s="38"/>
      <c r="N27" s="49"/>
      <c r="O27" s="51"/>
      <c r="P27" s="37"/>
      <c r="Q27" s="38"/>
      <c r="R27" s="38"/>
      <c r="S27" s="38"/>
      <c r="T27" s="38"/>
      <c r="U27" s="49"/>
      <c r="V27" s="51"/>
      <c r="W27" s="37"/>
      <c r="X27" s="38"/>
      <c r="Y27" s="38"/>
      <c r="Z27" s="38"/>
      <c r="AA27" s="38"/>
      <c r="AB27" s="49"/>
      <c r="AC27" s="51"/>
      <c r="AD27" s="37"/>
      <c r="AE27" s="38"/>
      <c r="AF27" s="38"/>
      <c r="AG27" s="38"/>
      <c r="AH27" s="38"/>
      <c r="AI27" s="49"/>
      <c r="AJ27" s="51"/>
      <c r="AK27" s="37"/>
      <c r="AL27" s="38"/>
      <c r="AM27" s="38"/>
      <c r="AN27" s="38"/>
      <c r="AO27" s="38"/>
      <c r="AP27" s="49"/>
      <c r="AQ27" s="51"/>
      <c r="AR27" s="37"/>
      <c r="AS27" s="38"/>
      <c r="AT27" s="38"/>
      <c r="AU27" s="38"/>
      <c r="AV27" s="38"/>
      <c r="AW27" s="49"/>
      <c r="AX27" s="96"/>
    </row>
    <row r="28" spans="1:50" s="13" customFormat="1" ht="15.75" customHeight="1" x14ac:dyDescent="0.2">
      <c r="A28" s="85">
        <v>13</v>
      </c>
      <c r="B28" s="86"/>
      <c r="C28" s="91">
        <f t="shared" si="9"/>
        <v>0</v>
      </c>
      <c r="D28" s="65">
        <f t="shared" si="10"/>
        <v>0</v>
      </c>
      <c r="E28" s="65">
        <f t="shared" si="10"/>
        <v>0</v>
      </c>
      <c r="F28" s="65">
        <f t="shared" si="10"/>
        <v>0</v>
      </c>
      <c r="G28" s="65">
        <f t="shared" si="10"/>
        <v>0</v>
      </c>
      <c r="H28" s="65">
        <f t="shared" si="10"/>
        <v>0</v>
      </c>
      <c r="I28" s="37"/>
      <c r="J28" s="38"/>
      <c r="K28" s="38"/>
      <c r="L28" s="38"/>
      <c r="M28" s="38"/>
      <c r="N28" s="49"/>
      <c r="O28" s="51"/>
      <c r="P28" s="37"/>
      <c r="Q28" s="38"/>
      <c r="R28" s="38"/>
      <c r="S28" s="38"/>
      <c r="T28" s="38"/>
      <c r="U28" s="49"/>
      <c r="V28" s="51"/>
      <c r="W28" s="37"/>
      <c r="X28" s="38"/>
      <c r="Y28" s="38"/>
      <c r="Z28" s="38"/>
      <c r="AA28" s="38"/>
      <c r="AB28" s="49"/>
      <c r="AC28" s="51"/>
      <c r="AD28" s="37"/>
      <c r="AE28" s="38"/>
      <c r="AF28" s="38"/>
      <c r="AG28" s="38"/>
      <c r="AH28" s="38"/>
      <c r="AI28" s="49"/>
      <c r="AJ28" s="51"/>
      <c r="AK28" s="37"/>
      <c r="AL28" s="38"/>
      <c r="AM28" s="38"/>
      <c r="AN28" s="38"/>
      <c r="AO28" s="38"/>
      <c r="AP28" s="49"/>
      <c r="AQ28" s="51"/>
      <c r="AR28" s="37"/>
      <c r="AS28" s="38"/>
      <c r="AT28" s="38"/>
      <c r="AU28" s="38"/>
      <c r="AV28" s="38"/>
      <c r="AW28" s="49"/>
      <c r="AX28" s="96"/>
    </row>
    <row r="29" spans="1:50" x14ac:dyDescent="0.2">
      <c r="A29" s="15">
        <v>14</v>
      </c>
      <c r="B29" s="86"/>
      <c r="C29" s="91">
        <f t="shared" si="9"/>
        <v>0</v>
      </c>
      <c r="D29" s="65">
        <f t="shared" si="10"/>
        <v>0</v>
      </c>
      <c r="E29" s="65">
        <f t="shared" si="10"/>
        <v>0</v>
      </c>
      <c r="F29" s="65">
        <f t="shared" si="10"/>
        <v>0</v>
      </c>
      <c r="G29" s="65">
        <f t="shared" si="10"/>
        <v>0</v>
      </c>
      <c r="H29" s="65">
        <f t="shared" si="10"/>
        <v>0</v>
      </c>
      <c r="I29" s="155"/>
      <c r="J29" s="156"/>
      <c r="K29" s="156"/>
      <c r="L29" s="156"/>
      <c r="M29" s="156"/>
      <c r="N29" s="157"/>
      <c r="O29" s="158"/>
      <c r="P29" s="155"/>
      <c r="Q29" s="156"/>
      <c r="R29" s="156"/>
      <c r="S29" s="156"/>
      <c r="T29" s="156"/>
      <c r="U29" s="157"/>
      <c r="V29" s="158"/>
      <c r="W29" s="155"/>
      <c r="X29" s="156"/>
      <c r="Y29" s="156"/>
      <c r="Z29" s="156"/>
      <c r="AA29" s="156"/>
      <c r="AB29" s="157"/>
      <c r="AC29" s="158"/>
      <c r="AD29" s="155"/>
      <c r="AE29" s="156"/>
      <c r="AF29" s="156"/>
      <c r="AG29" s="156"/>
      <c r="AH29" s="156"/>
      <c r="AI29" s="157"/>
      <c r="AJ29" s="158"/>
      <c r="AK29" s="155"/>
      <c r="AL29" s="156"/>
      <c r="AM29" s="156"/>
      <c r="AN29" s="156"/>
      <c r="AO29" s="156"/>
      <c r="AP29" s="157"/>
      <c r="AQ29" s="158"/>
      <c r="AR29" s="155"/>
      <c r="AS29" s="156"/>
      <c r="AT29" s="156"/>
      <c r="AU29" s="156"/>
      <c r="AV29" s="156"/>
      <c r="AW29" s="157"/>
      <c r="AX29" s="158"/>
    </row>
    <row r="30" spans="1:50" s="21" customFormat="1" ht="27" customHeight="1" x14ac:dyDescent="0.2">
      <c r="A30" s="32" t="s">
        <v>25</v>
      </c>
      <c r="B30" s="110" t="s">
        <v>107</v>
      </c>
      <c r="C30" s="59">
        <f>SUM(C31:C45)</f>
        <v>740</v>
      </c>
      <c r="D30" s="59">
        <f>SUM(D31:D45)</f>
        <v>310</v>
      </c>
      <c r="E30" s="59">
        <f>SUM(E31:E45)</f>
        <v>245</v>
      </c>
      <c r="F30" s="59">
        <f>SUM(F31:F45)</f>
        <v>0</v>
      </c>
      <c r="G30" s="59">
        <f>SUM(G31:G45)</f>
        <v>185</v>
      </c>
      <c r="H30" s="59">
        <f t="shared" ref="H30:M30" si="11">SUM(H31:H45)</f>
        <v>0</v>
      </c>
      <c r="I30" s="59">
        <f t="shared" si="11"/>
        <v>25</v>
      </c>
      <c r="J30" s="59">
        <f t="shared" si="11"/>
        <v>25</v>
      </c>
      <c r="K30" s="59">
        <f t="shared" si="11"/>
        <v>0</v>
      </c>
      <c r="L30" s="59">
        <f t="shared" si="11"/>
        <v>0</v>
      </c>
      <c r="M30" s="59">
        <f t="shared" si="11"/>
        <v>0</v>
      </c>
      <c r="N30" s="60">
        <f>COUNTIF(N31:N45,"E")</f>
        <v>0</v>
      </c>
      <c r="O30" s="60">
        <f t="shared" ref="O30:T30" si="12">SUM(O31:O45)</f>
        <v>5</v>
      </c>
      <c r="P30" s="59">
        <f t="shared" si="12"/>
        <v>25</v>
      </c>
      <c r="Q30" s="59">
        <f t="shared" si="12"/>
        <v>25</v>
      </c>
      <c r="R30" s="59">
        <f t="shared" si="12"/>
        <v>0</v>
      </c>
      <c r="S30" s="59">
        <f t="shared" si="12"/>
        <v>0</v>
      </c>
      <c r="T30" s="59">
        <f t="shared" si="12"/>
        <v>0</v>
      </c>
      <c r="U30" s="60">
        <f>COUNTIF(U31:U45,"E")</f>
        <v>0</v>
      </c>
      <c r="V30" s="60">
        <f t="shared" ref="V30:AA30" si="13">SUM(V31:V45)</f>
        <v>5</v>
      </c>
      <c r="W30" s="59">
        <f t="shared" si="13"/>
        <v>30</v>
      </c>
      <c r="X30" s="59">
        <f t="shared" si="13"/>
        <v>15</v>
      </c>
      <c r="Y30" s="59">
        <f t="shared" si="13"/>
        <v>0</v>
      </c>
      <c r="Z30" s="59">
        <f t="shared" si="13"/>
        <v>60</v>
      </c>
      <c r="AA30" s="59">
        <f t="shared" si="13"/>
        <v>0</v>
      </c>
      <c r="AB30" s="60">
        <f>COUNTIF(AB31:AB45,"E")</f>
        <v>1</v>
      </c>
      <c r="AC30" s="59">
        <f t="shared" ref="AC30:AH30" si="14">SUM(AC31:AC45)</f>
        <v>10</v>
      </c>
      <c r="AD30" s="59">
        <f t="shared" si="14"/>
        <v>105</v>
      </c>
      <c r="AE30" s="59">
        <f t="shared" si="14"/>
        <v>180</v>
      </c>
      <c r="AF30" s="59">
        <f t="shared" si="14"/>
        <v>0</v>
      </c>
      <c r="AG30" s="59">
        <f t="shared" si="14"/>
        <v>75</v>
      </c>
      <c r="AH30" s="59">
        <f t="shared" si="14"/>
        <v>0</v>
      </c>
      <c r="AI30" s="60">
        <f>COUNTIF(AI31:AI45,"E")</f>
        <v>3</v>
      </c>
      <c r="AJ30" s="60">
        <f t="shared" ref="AJ30:AO30" si="15">SUM(AJ31:AJ45)</f>
        <v>26</v>
      </c>
      <c r="AK30" s="59">
        <f t="shared" si="15"/>
        <v>125</v>
      </c>
      <c r="AL30" s="59">
        <f t="shared" si="15"/>
        <v>0</v>
      </c>
      <c r="AM30" s="59">
        <f t="shared" si="15"/>
        <v>0</v>
      </c>
      <c r="AN30" s="59">
        <f t="shared" si="15"/>
        <v>0</v>
      </c>
      <c r="AO30" s="59">
        <f t="shared" si="15"/>
        <v>0</v>
      </c>
      <c r="AP30" s="60">
        <f>COUNTIF(AP31:AP45,"E")</f>
        <v>3</v>
      </c>
      <c r="AQ30" s="60">
        <f t="shared" ref="AQ30:AV30" si="16">SUM(AQ31:AQ45)</f>
        <v>10</v>
      </c>
      <c r="AR30" s="59">
        <f t="shared" si="16"/>
        <v>0</v>
      </c>
      <c r="AS30" s="59">
        <f t="shared" si="16"/>
        <v>0</v>
      </c>
      <c r="AT30" s="59">
        <f t="shared" si="16"/>
        <v>0</v>
      </c>
      <c r="AU30" s="59">
        <f t="shared" si="16"/>
        <v>50</v>
      </c>
      <c r="AV30" s="59">
        <f t="shared" si="16"/>
        <v>0</v>
      </c>
      <c r="AW30" s="60">
        <f>COUNTIF(AW31:AW45,"E")</f>
        <v>0</v>
      </c>
      <c r="AX30" s="94">
        <f>SUM(AX31:AX45)</f>
        <v>4</v>
      </c>
    </row>
    <row r="31" spans="1:50" s="13" customFormat="1" ht="12.6" customHeight="1" x14ac:dyDescent="0.2">
      <c r="A31" s="85">
        <v>1</v>
      </c>
      <c r="B31" s="86" t="s">
        <v>79</v>
      </c>
      <c r="C31" s="91">
        <f t="shared" ref="C31:C45" si="17">D31+E31+F31+G31+H31</f>
        <v>30</v>
      </c>
      <c r="D31" s="65">
        <f t="shared" ref="D31:H45" si="18">SUM(I31+P31+W31+AD31+AK31+AR31)</f>
        <v>0</v>
      </c>
      <c r="E31" s="65">
        <f t="shared" si="18"/>
        <v>0</v>
      </c>
      <c r="F31" s="65">
        <f t="shared" si="18"/>
        <v>0</v>
      </c>
      <c r="G31" s="65">
        <f t="shared" si="18"/>
        <v>30</v>
      </c>
      <c r="H31" s="65">
        <f t="shared" si="18"/>
        <v>0</v>
      </c>
      <c r="I31" s="37"/>
      <c r="J31" s="38"/>
      <c r="K31" s="38"/>
      <c r="L31" s="38"/>
      <c r="M31" s="38"/>
      <c r="N31" s="49"/>
      <c r="O31" s="51"/>
      <c r="P31" s="37"/>
      <c r="Q31" s="38"/>
      <c r="R31" s="38"/>
      <c r="S31" s="38"/>
      <c r="T31" s="38"/>
      <c r="U31" s="49"/>
      <c r="V31" s="51"/>
      <c r="W31" s="37"/>
      <c r="X31" s="38"/>
      <c r="Y31" s="38"/>
      <c r="Z31" s="38">
        <v>30</v>
      </c>
      <c r="AA31" s="38"/>
      <c r="AB31" s="49" t="s">
        <v>39</v>
      </c>
      <c r="AC31" s="51">
        <v>3</v>
      </c>
      <c r="AD31" s="37"/>
      <c r="AE31" s="38"/>
      <c r="AF31" s="38"/>
      <c r="AG31" s="38"/>
      <c r="AH31" s="38"/>
      <c r="AI31" s="49"/>
      <c r="AJ31" s="51"/>
      <c r="AK31" s="37"/>
      <c r="AL31" s="38"/>
      <c r="AM31" s="38"/>
      <c r="AN31" s="38"/>
      <c r="AO31" s="38"/>
      <c r="AP31" s="49"/>
      <c r="AQ31" s="51"/>
      <c r="AR31" s="37"/>
      <c r="AS31" s="38"/>
      <c r="AT31" s="38"/>
      <c r="AU31" s="38"/>
      <c r="AV31" s="38"/>
      <c r="AW31" s="49"/>
      <c r="AX31" s="96"/>
    </row>
    <row r="32" spans="1:50" s="13" customFormat="1" ht="15" customHeight="1" x14ac:dyDescent="0.2">
      <c r="A32" s="85">
        <v>2</v>
      </c>
      <c r="B32" s="108" t="s">
        <v>45</v>
      </c>
      <c r="C32" s="91">
        <f t="shared" si="17"/>
        <v>45</v>
      </c>
      <c r="D32" s="65">
        <f t="shared" si="18"/>
        <v>30</v>
      </c>
      <c r="E32" s="65">
        <f t="shared" si="18"/>
        <v>15</v>
      </c>
      <c r="F32" s="65">
        <f t="shared" si="18"/>
        <v>0</v>
      </c>
      <c r="G32" s="65">
        <f t="shared" si="18"/>
        <v>0</v>
      </c>
      <c r="H32" s="65">
        <f t="shared" si="18"/>
        <v>0</v>
      </c>
      <c r="I32" s="37"/>
      <c r="J32" s="38"/>
      <c r="K32" s="38"/>
      <c r="L32" s="38"/>
      <c r="M32" s="38"/>
      <c r="N32" s="49"/>
      <c r="O32" s="51"/>
      <c r="P32" s="37"/>
      <c r="Q32" s="38"/>
      <c r="R32" s="38"/>
      <c r="S32" s="38"/>
      <c r="T32" s="38"/>
      <c r="U32" s="49"/>
      <c r="V32" s="51"/>
      <c r="W32" s="37">
        <v>30</v>
      </c>
      <c r="X32" s="38">
        <v>15</v>
      </c>
      <c r="Y32" s="38"/>
      <c r="Z32" s="38"/>
      <c r="AA32" s="38"/>
      <c r="AB32" s="49" t="s">
        <v>28</v>
      </c>
      <c r="AC32" s="51">
        <v>4</v>
      </c>
      <c r="AD32" s="37"/>
      <c r="AE32" s="38"/>
      <c r="AF32" s="38"/>
      <c r="AG32" s="38"/>
      <c r="AH32" s="38"/>
      <c r="AI32" s="49"/>
      <c r="AJ32" s="51"/>
      <c r="AK32" s="37"/>
      <c r="AL32" s="38"/>
      <c r="AM32" s="38"/>
      <c r="AN32" s="38"/>
      <c r="AO32" s="38"/>
      <c r="AP32" s="49"/>
      <c r="AQ32" s="51"/>
      <c r="AR32" s="37"/>
      <c r="AS32" s="38"/>
      <c r="AT32" s="38"/>
      <c r="AU32" s="38"/>
      <c r="AV32" s="38"/>
      <c r="AW32" s="49"/>
      <c r="AX32" s="96"/>
    </row>
    <row r="33" spans="1:50" s="13" customFormat="1" ht="13.2" customHeight="1" x14ac:dyDescent="0.2">
      <c r="A33" s="85">
        <v>3</v>
      </c>
      <c r="B33" s="86" t="s">
        <v>54</v>
      </c>
      <c r="C33" s="91">
        <f t="shared" si="17"/>
        <v>30</v>
      </c>
      <c r="D33" s="65">
        <f t="shared" si="18"/>
        <v>30</v>
      </c>
      <c r="E33" s="65">
        <f t="shared" si="18"/>
        <v>0</v>
      </c>
      <c r="F33" s="65">
        <f t="shared" si="18"/>
        <v>0</v>
      </c>
      <c r="G33" s="65">
        <f t="shared" si="18"/>
        <v>0</v>
      </c>
      <c r="H33" s="65">
        <f t="shared" si="18"/>
        <v>0</v>
      </c>
      <c r="I33" s="37"/>
      <c r="J33" s="38"/>
      <c r="K33" s="38"/>
      <c r="L33" s="38"/>
      <c r="M33" s="87"/>
      <c r="N33" s="88"/>
      <c r="O33" s="90"/>
      <c r="P33" s="89"/>
      <c r="Q33" s="38"/>
      <c r="R33" s="38"/>
      <c r="S33" s="38"/>
      <c r="T33" s="38"/>
      <c r="U33" s="88"/>
      <c r="V33" s="51"/>
      <c r="W33" s="37"/>
      <c r="X33" s="38"/>
      <c r="Y33" s="38"/>
      <c r="Z33" s="38"/>
      <c r="AA33" s="38"/>
      <c r="AB33" s="88"/>
      <c r="AC33" s="51"/>
      <c r="AD33" s="37">
        <v>30</v>
      </c>
      <c r="AE33" s="38"/>
      <c r="AF33" s="38"/>
      <c r="AG33" s="38"/>
      <c r="AH33" s="38"/>
      <c r="AI33" s="88" t="s">
        <v>28</v>
      </c>
      <c r="AJ33" s="51">
        <v>3</v>
      </c>
      <c r="AK33" s="37"/>
      <c r="AL33" s="38"/>
      <c r="AM33" s="38"/>
      <c r="AN33" s="38"/>
      <c r="AO33" s="38"/>
      <c r="AP33" s="88"/>
      <c r="AQ33" s="51"/>
      <c r="AR33" s="37"/>
      <c r="AS33" s="38"/>
      <c r="AT33" s="38"/>
      <c r="AU33" s="38"/>
      <c r="AV33" s="38"/>
      <c r="AW33" s="88"/>
      <c r="AX33" s="96"/>
    </row>
    <row r="34" spans="1:50" s="135" customFormat="1" ht="20.399999999999999" x14ac:dyDescent="0.2">
      <c r="A34" s="85">
        <v>4</v>
      </c>
      <c r="B34" s="141" t="s">
        <v>80</v>
      </c>
      <c r="C34" s="91">
        <f t="shared" si="17"/>
        <v>45</v>
      </c>
      <c r="D34" s="65">
        <f t="shared" si="18"/>
        <v>0</v>
      </c>
      <c r="E34" s="65">
        <f t="shared" si="18"/>
        <v>0</v>
      </c>
      <c r="F34" s="65">
        <f t="shared" si="18"/>
        <v>0</v>
      </c>
      <c r="G34" s="65">
        <f t="shared" si="18"/>
        <v>45</v>
      </c>
      <c r="H34" s="65">
        <f t="shared" si="18"/>
        <v>0</v>
      </c>
      <c r="I34" s="37"/>
      <c r="J34" s="38"/>
      <c r="K34" s="38"/>
      <c r="L34" s="38"/>
      <c r="M34" s="87"/>
      <c r="N34" s="88"/>
      <c r="O34" s="90"/>
      <c r="P34" s="133"/>
      <c r="Q34" s="130"/>
      <c r="R34" s="130"/>
      <c r="S34" s="130"/>
      <c r="T34" s="130"/>
      <c r="U34" s="147"/>
      <c r="V34" s="136"/>
      <c r="W34" s="129"/>
      <c r="X34" s="130"/>
      <c r="Y34" s="130"/>
      <c r="Z34" s="130"/>
      <c r="AA34" s="130"/>
      <c r="AB34" s="147"/>
      <c r="AC34" s="136"/>
      <c r="AD34" s="129"/>
      <c r="AE34" s="130"/>
      <c r="AF34" s="38"/>
      <c r="AG34" s="38">
        <v>45</v>
      </c>
      <c r="AH34" s="38"/>
      <c r="AI34" s="173" t="s">
        <v>39</v>
      </c>
      <c r="AJ34" s="51">
        <v>5</v>
      </c>
      <c r="AK34" s="37"/>
      <c r="AL34" s="38"/>
      <c r="AM34" s="38"/>
      <c r="AN34" s="38"/>
      <c r="AO34" s="38"/>
      <c r="AP34" s="173"/>
      <c r="AQ34" s="51"/>
      <c r="AR34" s="129"/>
      <c r="AS34" s="130"/>
      <c r="AT34" s="130"/>
      <c r="AU34" s="130"/>
      <c r="AV34" s="130"/>
      <c r="AW34" s="147"/>
      <c r="AX34" s="137"/>
    </row>
    <row r="35" spans="1:50" s="135" customFormat="1" ht="30.6" x14ac:dyDescent="0.2">
      <c r="A35" s="85">
        <v>5</v>
      </c>
      <c r="B35" s="141" t="s">
        <v>112</v>
      </c>
      <c r="C35" s="91">
        <f t="shared" si="17"/>
        <v>30</v>
      </c>
      <c r="D35" s="65">
        <f t="shared" si="18"/>
        <v>0</v>
      </c>
      <c r="E35" s="65">
        <f t="shared" si="18"/>
        <v>0</v>
      </c>
      <c r="F35" s="65">
        <f t="shared" si="18"/>
        <v>0</v>
      </c>
      <c r="G35" s="65">
        <f t="shared" si="18"/>
        <v>30</v>
      </c>
      <c r="H35" s="65">
        <f t="shared" si="18"/>
        <v>0</v>
      </c>
      <c r="I35" s="37"/>
      <c r="J35" s="38"/>
      <c r="K35" s="38"/>
      <c r="L35" s="38"/>
      <c r="M35" s="87"/>
      <c r="N35" s="88"/>
      <c r="O35" s="90"/>
      <c r="P35" s="133"/>
      <c r="Q35" s="130"/>
      <c r="R35" s="130"/>
      <c r="S35" s="130"/>
      <c r="T35" s="130"/>
      <c r="U35" s="147"/>
      <c r="V35" s="136"/>
      <c r="W35" s="129"/>
      <c r="X35" s="130"/>
      <c r="Y35" s="130"/>
      <c r="Z35" s="38">
        <v>30</v>
      </c>
      <c r="AA35" s="38"/>
      <c r="AB35" s="173" t="s">
        <v>39</v>
      </c>
      <c r="AC35" s="51">
        <v>3</v>
      </c>
      <c r="AD35" s="129"/>
      <c r="AE35" s="130"/>
      <c r="AF35" s="38"/>
      <c r="AG35" s="38"/>
      <c r="AH35" s="38"/>
      <c r="AI35" s="173"/>
      <c r="AJ35" s="51"/>
      <c r="AK35" s="37"/>
      <c r="AL35" s="38"/>
      <c r="AM35" s="38"/>
      <c r="AN35" s="38"/>
      <c r="AO35" s="38"/>
      <c r="AP35" s="173"/>
      <c r="AQ35" s="51"/>
      <c r="AR35" s="129"/>
      <c r="AS35" s="130"/>
      <c r="AT35" s="130"/>
      <c r="AU35" s="130"/>
      <c r="AV35" s="130"/>
      <c r="AW35" s="147"/>
      <c r="AX35" s="137"/>
    </row>
    <row r="36" spans="1:50" s="13" customFormat="1" ht="16.5" customHeight="1" x14ac:dyDescent="0.2">
      <c r="A36" s="85">
        <v>6</v>
      </c>
      <c r="B36" s="108" t="s">
        <v>76</v>
      </c>
      <c r="C36" s="91">
        <f t="shared" si="17"/>
        <v>30</v>
      </c>
      <c r="D36" s="65">
        <f t="shared" si="18"/>
        <v>0</v>
      </c>
      <c r="E36" s="65">
        <f t="shared" si="18"/>
        <v>0</v>
      </c>
      <c r="F36" s="65">
        <f t="shared" si="18"/>
        <v>0</v>
      </c>
      <c r="G36" s="65">
        <f t="shared" si="18"/>
        <v>30</v>
      </c>
      <c r="H36" s="65">
        <f t="shared" si="18"/>
        <v>0</v>
      </c>
      <c r="I36" s="37"/>
      <c r="J36" s="38"/>
      <c r="K36" s="38"/>
      <c r="L36" s="38"/>
      <c r="M36" s="38"/>
      <c r="N36" s="49"/>
      <c r="O36" s="51"/>
      <c r="P36" s="37"/>
      <c r="Q36" s="38"/>
      <c r="R36" s="38"/>
      <c r="S36" s="38"/>
      <c r="T36" s="38"/>
      <c r="U36" s="49"/>
      <c r="V36" s="51"/>
      <c r="W36" s="37"/>
      <c r="X36" s="38"/>
      <c r="Y36" s="38"/>
      <c r="Z36" s="38"/>
      <c r="AA36" s="38"/>
      <c r="AB36" s="49"/>
      <c r="AC36" s="51"/>
      <c r="AD36" s="37"/>
      <c r="AE36" s="38"/>
      <c r="AF36" s="38"/>
      <c r="AG36" s="38">
        <v>30</v>
      </c>
      <c r="AH36" s="38"/>
      <c r="AI36" s="49" t="s">
        <v>39</v>
      </c>
      <c r="AJ36" s="51">
        <v>3</v>
      </c>
      <c r="AK36" s="37"/>
      <c r="AL36" s="38"/>
      <c r="AM36" s="38"/>
      <c r="AN36" s="38"/>
      <c r="AO36" s="38"/>
      <c r="AP36" s="49"/>
      <c r="AQ36" s="51"/>
      <c r="AR36" s="37"/>
      <c r="AS36" s="38"/>
      <c r="AT36" s="38"/>
      <c r="AU36" s="38"/>
      <c r="AV36" s="38"/>
      <c r="AW36" s="49"/>
      <c r="AX36" s="96"/>
    </row>
    <row r="37" spans="1:50" s="13" customFormat="1" ht="12.75" customHeight="1" x14ac:dyDescent="0.2">
      <c r="A37" s="85">
        <v>7</v>
      </c>
      <c r="B37" s="86" t="s">
        <v>69</v>
      </c>
      <c r="C37" s="91">
        <f t="shared" si="17"/>
        <v>45</v>
      </c>
      <c r="D37" s="65">
        <f t="shared" si="18"/>
        <v>45</v>
      </c>
      <c r="E37" s="65">
        <f t="shared" si="18"/>
        <v>0</v>
      </c>
      <c r="F37" s="65">
        <f t="shared" si="18"/>
        <v>0</v>
      </c>
      <c r="G37" s="65">
        <f t="shared" si="18"/>
        <v>0</v>
      </c>
      <c r="H37" s="65">
        <f t="shared" si="18"/>
        <v>0</v>
      </c>
      <c r="I37" s="37"/>
      <c r="J37" s="38"/>
      <c r="K37" s="38"/>
      <c r="L37" s="38"/>
      <c r="M37" s="87"/>
      <c r="N37" s="88"/>
      <c r="O37" s="90"/>
      <c r="P37" s="89"/>
      <c r="Q37" s="38"/>
      <c r="R37" s="38"/>
      <c r="S37" s="38"/>
      <c r="T37" s="38"/>
      <c r="U37" s="88"/>
      <c r="V37" s="51"/>
      <c r="W37" s="37"/>
      <c r="X37" s="38"/>
      <c r="Y37" s="38"/>
      <c r="Z37" s="38"/>
      <c r="AA37" s="38"/>
      <c r="AB37" s="88"/>
      <c r="AC37" s="51"/>
      <c r="AD37" s="37"/>
      <c r="AE37" s="38"/>
      <c r="AF37" s="38"/>
      <c r="AG37" s="38"/>
      <c r="AH37" s="38"/>
      <c r="AI37" s="88"/>
      <c r="AJ37" s="51"/>
      <c r="AK37" s="37">
        <v>45</v>
      </c>
      <c r="AL37" s="38"/>
      <c r="AM37" s="38"/>
      <c r="AN37" s="38"/>
      <c r="AO37" s="38"/>
      <c r="AP37" s="88" t="s">
        <v>28</v>
      </c>
      <c r="AQ37" s="51">
        <v>3</v>
      </c>
      <c r="AR37" s="37"/>
      <c r="AS37" s="38"/>
      <c r="AT37" s="38"/>
      <c r="AU37" s="38"/>
      <c r="AV37" s="38"/>
      <c r="AW37" s="88"/>
      <c r="AX37" s="96"/>
    </row>
    <row r="38" spans="1:50" s="135" customFormat="1" ht="16.2" customHeight="1" x14ac:dyDescent="0.2">
      <c r="A38" s="85">
        <v>8</v>
      </c>
      <c r="B38" s="128" t="s">
        <v>81</v>
      </c>
      <c r="C38" s="91">
        <f t="shared" si="17"/>
        <v>50</v>
      </c>
      <c r="D38" s="65">
        <f t="shared" si="18"/>
        <v>0</v>
      </c>
      <c r="E38" s="65">
        <f t="shared" si="18"/>
        <v>0</v>
      </c>
      <c r="F38" s="65">
        <f t="shared" si="18"/>
        <v>0</v>
      </c>
      <c r="G38" s="65">
        <f t="shared" si="18"/>
        <v>50</v>
      </c>
      <c r="H38" s="65">
        <f t="shared" si="18"/>
        <v>0</v>
      </c>
      <c r="I38" s="37"/>
      <c r="J38" s="38"/>
      <c r="K38" s="38"/>
      <c r="L38" s="38"/>
      <c r="M38" s="87"/>
      <c r="N38" s="88"/>
      <c r="O38" s="90"/>
      <c r="P38" s="133"/>
      <c r="Q38" s="130"/>
      <c r="R38" s="130"/>
      <c r="S38" s="130"/>
      <c r="T38" s="130"/>
      <c r="U38" s="147"/>
      <c r="V38" s="136"/>
      <c r="W38" s="129"/>
      <c r="X38" s="130"/>
      <c r="Y38" s="130"/>
      <c r="Z38" s="130"/>
      <c r="AA38" s="130"/>
      <c r="AB38" s="147"/>
      <c r="AC38" s="136"/>
      <c r="AD38" s="129"/>
      <c r="AE38" s="130"/>
      <c r="AF38" s="130"/>
      <c r="AG38" s="130"/>
      <c r="AH38" s="130"/>
      <c r="AI38" s="147"/>
      <c r="AJ38" s="136"/>
      <c r="AK38" s="129"/>
      <c r="AL38" s="130"/>
      <c r="AM38" s="130"/>
      <c r="AN38" s="130"/>
      <c r="AO38" s="130"/>
      <c r="AP38" s="147"/>
      <c r="AQ38" s="136"/>
      <c r="AR38" s="129"/>
      <c r="AS38" s="130"/>
      <c r="AT38" s="38"/>
      <c r="AU38" s="38">
        <v>50</v>
      </c>
      <c r="AV38" s="38"/>
      <c r="AW38" s="173" t="s">
        <v>33</v>
      </c>
      <c r="AX38" s="96">
        <v>4</v>
      </c>
    </row>
    <row r="39" spans="1:50" s="135" customFormat="1" ht="20.399999999999999" x14ac:dyDescent="0.2">
      <c r="A39" s="85">
        <v>9</v>
      </c>
      <c r="B39" s="141" t="s">
        <v>100</v>
      </c>
      <c r="C39" s="91">
        <f t="shared" si="17"/>
        <v>30</v>
      </c>
      <c r="D39" s="65">
        <f t="shared" si="18"/>
        <v>30</v>
      </c>
      <c r="E39" s="65">
        <f t="shared" si="18"/>
        <v>0</v>
      </c>
      <c r="F39" s="65">
        <f t="shared" si="18"/>
        <v>0</v>
      </c>
      <c r="G39" s="65">
        <f t="shared" si="18"/>
        <v>0</v>
      </c>
      <c r="H39" s="65">
        <f t="shared" si="18"/>
        <v>0</v>
      </c>
      <c r="I39" s="37"/>
      <c r="J39" s="38"/>
      <c r="K39" s="38"/>
      <c r="L39" s="38"/>
      <c r="M39" s="87"/>
      <c r="N39" s="88"/>
      <c r="O39" s="90"/>
      <c r="P39" s="133"/>
      <c r="Q39" s="130"/>
      <c r="R39" s="130"/>
      <c r="S39" s="130"/>
      <c r="T39" s="130"/>
      <c r="U39" s="147"/>
      <c r="V39" s="136"/>
      <c r="W39" s="129"/>
      <c r="X39" s="130"/>
      <c r="Y39" s="130"/>
      <c r="Z39" s="130"/>
      <c r="AA39" s="130"/>
      <c r="AB39" s="147"/>
      <c r="AC39" s="136"/>
      <c r="AD39" s="129"/>
      <c r="AE39" s="130"/>
      <c r="AF39" s="130"/>
      <c r="AG39" s="130"/>
      <c r="AH39" s="130"/>
      <c r="AI39" s="147"/>
      <c r="AJ39" s="136"/>
      <c r="AK39" s="37">
        <v>30</v>
      </c>
      <c r="AL39" s="38"/>
      <c r="AM39" s="38"/>
      <c r="AN39" s="38"/>
      <c r="AO39" s="38"/>
      <c r="AP39" s="173" t="s">
        <v>28</v>
      </c>
      <c r="AQ39" s="51">
        <v>3</v>
      </c>
      <c r="AR39" s="37"/>
      <c r="AS39" s="130"/>
      <c r="AT39" s="130"/>
      <c r="AU39" s="130"/>
      <c r="AV39" s="130"/>
      <c r="AW39" s="147"/>
      <c r="AX39" s="137"/>
    </row>
    <row r="40" spans="1:50" s="135" customFormat="1" ht="23.4" customHeight="1" x14ac:dyDescent="0.2">
      <c r="A40" s="85">
        <v>10</v>
      </c>
      <c r="B40" s="141" t="s">
        <v>114</v>
      </c>
      <c r="C40" s="91">
        <f t="shared" si="17"/>
        <v>50</v>
      </c>
      <c r="D40" s="65">
        <f t="shared" si="18"/>
        <v>50</v>
      </c>
      <c r="E40" s="65">
        <f t="shared" si="18"/>
        <v>0</v>
      </c>
      <c r="F40" s="65">
        <f t="shared" si="18"/>
        <v>0</v>
      </c>
      <c r="G40" s="65">
        <f t="shared" si="18"/>
        <v>0</v>
      </c>
      <c r="H40" s="65">
        <f t="shared" si="18"/>
        <v>0</v>
      </c>
      <c r="I40" s="129"/>
      <c r="J40" s="130"/>
      <c r="K40" s="130"/>
      <c r="L40" s="130"/>
      <c r="M40" s="131"/>
      <c r="N40" s="88"/>
      <c r="O40" s="90"/>
      <c r="P40" s="133"/>
      <c r="Q40" s="130"/>
      <c r="R40" s="130"/>
      <c r="S40" s="130"/>
      <c r="T40" s="130"/>
      <c r="U40" s="147"/>
      <c r="V40" s="136"/>
      <c r="W40" s="129"/>
      <c r="X40" s="130"/>
      <c r="Y40" s="130"/>
      <c r="Z40" s="130"/>
      <c r="AA40" s="130"/>
      <c r="AB40" s="147"/>
      <c r="AC40" s="136"/>
      <c r="AD40" s="129"/>
      <c r="AE40" s="130"/>
      <c r="AF40" s="130"/>
      <c r="AG40" s="130"/>
      <c r="AH40" s="130"/>
      <c r="AI40" s="147"/>
      <c r="AJ40" s="136"/>
      <c r="AK40" s="37">
        <v>50</v>
      </c>
      <c r="AL40" s="38"/>
      <c r="AM40" s="38"/>
      <c r="AN40" s="38"/>
      <c r="AO40" s="38"/>
      <c r="AP40" s="173" t="s">
        <v>28</v>
      </c>
      <c r="AQ40" s="51">
        <v>4</v>
      </c>
      <c r="AR40" s="37"/>
      <c r="AS40" s="130"/>
      <c r="AT40" s="130"/>
      <c r="AU40" s="130"/>
      <c r="AV40" s="130"/>
      <c r="AW40" s="173"/>
      <c r="AX40" s="96"/>
    </row>
    <row r="41" spans="1:50" s="135" customFormat="1" ht="12.75" customHeight="1" x14ac:dyDescent="0.2">
      <c r="A41" s="85">
        <v>4</v>
      </c>
      <c r="B41" s="128" t="s">
        <v>77</v>
      </c>
      <c r="C41" s="91">
        <f>D41+E41+F41+G41+H41</f>
        <v>100</v>
      </c>
      <c r="D41" s="65">
        <f t="shared" si="18"/>
        <v>50</v>
      </c>
      <c r="E41" s="65">
        <f t="shared" si="18"/>
        <v>50</v>
      </c>
      <c r="F41" s="65">
        <f t="shared" si="18"/>
        <v>0</v>
      </c>
      <c r="G41" s="65">
        <f t="shared" si="18"/>
        <v>0</v>
      </c>
      <c r="H41" s="65">
        <f t="shared" si="18"/>
        <v>0</v>
      </c>
      <c r="I41" s="37">
        <v>25</v>
      </c>
      <c r="J41" s="38">
        <v>25</v>
      </c>
      <c r="K41" s="38"/>
      <c r="L41" s="38"/>
      <c r="M41" s="38"/>
      <c r="N41" s="49" t="s">
        <v>70</v>
      </c>
      <c r="O41" s="50">
        <v>5</v>
      </c>
      <c r="P41" s="37">
        <v>25</v>
      </c>
      <c r="Q41" s="38">
        <v>25</v>
      </c>
      <c r="R41" s="38"/>
      <c r="S41" s="38"/>
      <c r="T41" s="38"/>
      <c r="U41" s="49" t="s">
        <v>71</v>
      </c>
      <c r="V41" s="50">
        <v>5</v>
      </c>
      <c r="W41" s="129"/>
      <c r="X41" s="130"/>
      <c r="Y41" s="130"/>
      <c r="Z41" s="38"/>
      <c r="AA41" s="38"/>
      <c r="AB41" s="49"/>
      <c r="AC41" s="50"/>
      <c r="AD41" s="37"/>
      <c r="AE41" s="38"/>
      <c r="AF41" s="38"/>
      <c r="AG41" s="38"/>
      <c r="AH41" s="38"/>
      <c r="AI41" s="49"/>
      <c r="AJ41" s="50"/>
      <c r="AK41" s="37"/>
      <c r="AL41" s="38"/>
      <c r="AM41" s="38"/>
      <c r="AN41" s="38"/>
      <c r="AO41" s="38"/>
      <c r="AP41" s="49"/>
      <c r="AQ41" s="50"/>
      <c r="AR41" s="37"/>
      <c r="AS41" s="130"/>
      <c r="AT41" s="130"/>
      <c r="AU41" s="130"/>
      <c r="AV41" s="130"/>
      <c r="AW41" s="138"/>
      <c r="AX41" s="134"/>
    </row>
    <row r="42" spans="1:50" s="13" customFormat="1" ht="12.6" customHeight="1" x14ac:dyDescent="0.2">
      <c r="A42" s="85">
        <v>5</v>
      </c>
      <c r="B42" s="86" t="s">
        <v>56</v>
      </c>
      <c r="C42" s="91">
        <f>D42+E42+F42+G42+H42</f>
        <v>30</v>
      </c>
      <c r="D42" s="65">
        <f t="shared" si="18"/>
        <v>30</v>
      </c>
      <c r="E42" s="65">
        <f t="shared" si="18"/>
        <v>0</v>
      </c>
      <c r="F42" s="65">
        <f t="shared" si="18"/>
        <v>0</v>
      </c>
      <c r="G42" s="65">
        <f t="shared" si="18"/>
        <v>0</v>
      </c>
      <c r="H42" s="65">
        <f t="shared" si="18"/>
        <v>0</v>
      </c>
      <c r="I42" s="37"/>
      <c r="J42" s="38"/>
      <c r="K42" s="38"/>
      <c r="L42" s="38"/>
      <c r="M42" s="38"/>
      <c r="N42" s="49"/>
      <c r="O42" s="51"/>
      <c r="P42" s="37"/>
      <c r="Q42" s="38"/>
      <c r="R42" s="38"/>
      <c r="S42" s="38"/>
      <c r="T42" s="38"/>
      <c r="U42" s="49"/>
      <c r="V42" s="51"/>
      <c r="W42" s="37"/>
      <c r="X42" s="38"/>
      <c r="Y42" s="38"/>
      <c r="Z42" s="38"/>
      <c r="AA42" s="38"/>
      <c r="AB42" s="49"/>
      <c r="AC42" s="51"/>
      <c r="AD42" s="37">
        <v>30</v>
      </c>
      <c r="AE42" s="38"/>
      <c r="AF42" s="38"/>
      <c r="AG42" s="38"/>
      <c r="AH42" s="38"/>
      <c r="AI42" s="49" t="s">
        <v>28</v>
      </c>
      <c r="AJ42" s="51">
        <v>3</v>
      </c>
      <c r="AK42" s="37"/>
      <c r="AL42" s="38"/>
      <c r="AM42" s="38"/>
      <c r="AN42" s="38"/>
      <c r="AO42" s="38"/>
      <c r="AP42" s="49"/>
      <c r="AQ42" s="51"/>
      <c r="AR42" s="37"/>
      <c r="AS42" s="38"/>
      <c r="AT42" s="38"/>
      <c r="AU42" s="38"/>
      <c r="AV42" s="38"/>
      <c r="AW42" s="49"/>
      <c r="AX42" s="96"/>
    </row>
    <row r="43" spans="1:50" s="135" customFormat="1" ht="15.75" customHeight="1" x14ac:dyDescent="0.2">
      <c r="A43" s="122">
        <v>14</v>
      </c>
      <c r="B43" s="140" t="s">
        <v>78</v>
      </c>
      <c r="C43" s="91">
        <f>D43+E43+F43+G43+H43</f>
        <v>45</v>
      </c>
      <c r="D43" s="65">
        <f t="shared" si="18"/>
        <v>45</v>
      </c>
      <c r="E43" s="65">
        <f t="shared" si="18"/>
        <v>0</v>
      </c>
      <c r="F43" s="65">
        <f t="shared" si="18"/>
        <v>0</v>
      </c>
      <c r="G43" s="65">
        <f t="shared" si="18"/>
        <v>0</v>
      </c>
      <c r="H43" s="65">
        <f t="shared" si="18"/>
        <v>0</v>
      </c>
      <c r="I43" s="37"/>
      <c r="J43" s="38"/>
      <c r="K43" s="38"/>
      <c r="L43" s="38"/>
      <c r="M43" s="38"/>
      <c r="N43" s="49"/>
      <c r="O43" s="51"/>
      <c r="P43" s="129"/>
      <c r="Q43" s="130"/>
      <c r="R43" s="130"/>
      <c r="S43" s="130"/>
      <c r="T43" s="130"/>
      <c r="U43" s="138"/>
      <c r="V43" s="136"/>
      <c r="W43" s="129"/>
      <c r="X43" s="130"/>
      <c r="Y43" s="130"/>
      <c r="Z43" s="130"/>
      <c r="AA43" s="130"/>
      <c r="AB43" s="138"/>
      <c r="AC43" s="136"/>
      <c r="AD43" s="37">
        <v>45</v>
      </c>
      <c r="AE43" s="130"/>
      <c r="AF43" s="130"/>
      <c r="AG43" s="130"/>
      <c r="AH43" s="130"/>
      <c r="AI43" s="49" t="s">
        <v>28</v>
      </c>
      <c r="AJ43" s="51">
        <v>5</v>
      </c>
      <c r="AK43" s="129"/>
      <c r="AL43" s="130"/>
      <c r="AM43" s="130"/>
      <c r="AN43" s="130"/>
      <c r="AO43" s="130"/>
      <c r="AP43" s="138"/>
      <c r="AQ43" s="136"/>
      <c r="AR43" s="129"/>
      <c r="AS43" s="130"/>
      <c r="AT43" s="130"/>
      <c r="AU43" s="130"/>
      <c r="AV43" s="130"/>
      <c r="AW43" s="138"/>
      <c r="AX43" s="137"/>
    </row>
    <row r="44" spans="1:50" s="135" customFormat="1" ht="15.75" customHeight="1" x14ac:dyDescent="0.2">
      <c r="A44" s="122">
        <v>15</v>
      </c>
      <c r="B44" s="140" t="s">
        <v>111</v>
      </c>
      <c r="C44" s="91">
        <f>D44+E44+F44+G44+H44</f>
        <v>180</v>
      </c>
      <c r="D44" s="65">
        <f t="shared" si="18"/>
        <v>0</v>
      </c>
      <c r="E44" s="65">
        <f t="shared" si="18"/>
        <v>180</v>
      </c>
      <c r="F44" s="65">
        <f t="shared" si="18"/>
        <v>0</v>
      </c>
      <c r="G44" s="65">
        <f t="shared" si="18"/>
        <v>0</v>
      </c>
      <c r="H44" s="65">
        <f t="shared" si="18"/>
        <v>0</v>
      </c>
      <c r="I44" s="37"/>
      <c r="J44" s="38"/>
      <c r="K44" s="38"/>
      <c r="L44" s="38"/>
      <c r="M44" s="38"/>
      <c r="N44" s="49"/>
      <c r="O44" s="51"/>
      <c r="P44" s="129"/>
      <c r="Q44" s="130"/>
      <c r="R44" s="130"/>
      <c r="S44" s="130"/>
      <c r="T44" s="130"/>
      <c r="U44" s="138"/>
      <c r="V44" s="136"/>
      <c r="W44" s="129"/>
      <c r="X44" s="38"/>
      <c r="Y44" s="38"/>
      <c r="Z44" s="38"/>
      <c r="AA44" s="38"/>
      <c r="AB44" s="49"/>
      <c r="AC44" s="51"/>
      <c r="AD44" s="37"/>
      <c r="AE44" s="38">
        <v>180</v>
      </c>
      <c r="AF44" s="130"/>
      <c r="AG44" s="130"/>
      <c r="AH44" s="130"/>
      <c r="AI44" s="49" t="s">
        <v>68</v>
      </c>
      <c r="AJ44" s="51">
        <v>7</v>
      </c>
      <c r="AK44" s="129"/>
      <c r="AL44" s="130"/>
      <c r="AM44" s="130"/>
      <c r="AN44" s="130"/>
      <c r="AO44" s="130"/>
      <c r="AP44" s="138"/>
      <c r="AQ44" s="136"/>
      <c r="AR44" s="129"/>
      <c r="AS44" s="130"/>
      <c r="AT44" s="130"/>
      <c r="AU44" s="130"/>
      <c r="AV44" s="130"/>
      <c r="AW44" s="138"/>
      <c r="AX44" s="137"/>
    </row>
    <row r="45" spans="1:50" s="160" customFormat="1" ht="10.199999999999999" x14ac:dyDescent="0.2">
      <c r="A45" s="154"/>
      <c r="B45" s="161"/>
      <c r="C45" s="91">
        <f t="shared" si="17"/>
        <v>0</v>
      </c>
      <c r="D45" s="65">
        <f t="shared" si="18"/>
        <v>0</v>
      </c>
      <c r="E45" s="65">
        <f t="shared" si="18"/>
        <v>0</v>
      </c>
      <c r="F45" s="65">
        <f t="shared" si="18"/>
        <v>0</v>
      </c>
      <c r="G45" s="65">
        <f t="shared" si="18"/>
        <v>0</v>
      </c>
      <c r="H45" s="65">
        <f t="shared" si="18"/>
        <v>0</v>
      </c>
      <c r="I45" s="155"/>
      <c r="J45" s="156"/>
      <c r="K45" s="156"/>
      <c r="L45" s="156"/>
      <c r="M45" s="156"/>
      <c r="N45" s="157"/>
      <c r="O45" s="158"/>
      <c r="P45" s="155"/>
      <c r="Q45" s="156"/>
      <c r="R45" s="156"/>
      <c r="S45" s="156"/>
      <c r="T45" s="156"/>
      <c r="U45" s="157"/>
      <c r="V45" s="158"/>
      <c r="W45" s="155"/>
      <c r="X45" s="156"/>
      <c r="Y45" s="156"/>
      <c r="Z45" s="156"/>
      <c r="AA45" s="156"/>
      <c r="AB45" s="157"/>
      <c r="AC45" s="158"/>
      <c r="AD45" s="155"/>
      <c r="AE45" s="156"/>
      <c r="AF45" s="156"/>
      <c r="AG45" s="156"/>
      <c r="AH45" s="156"/>
      <c r="AI45" s="157"/>
      <c r="AJ45" s="158"/>
      <c r="AK45" s="155"/>
      <c r="AL45" s="156"/>
      <c r="AM45" s="156"/>
      <c r="AN45" s="156"/>
      <c r="AO45" s="156"/>
      <c r="AP45" s="157"/>
      <c r="AQ45" s="158"/>
      <c r="AR45" s="155"/>
      <c r="AS45" s="156"/>
      <c r="AT45" s="156"/>
      <c r="AU45" s="156"/>
      <c r="AV45" s="156"/>
      <c r="AW45" s="157"/>
      <c r="AX45" s="159"/>
    </row>
    <row r="46" spans="1:50" s="21" customFormat="1" ht="28.5" customHeight="1" x14ac:dyDescent="0.25">
      <c r="A46" s="32" t="s">
        <v>26</v>
      </c>
      <c r="B46" s="124" t="s">
        <v>84</v>
      </c>
      <c r="C46" s="59">
        <f t="shared" ref="C46:M46" si="19">SUM(C48:C58)</f>
        <v>555</v>
      </c>
      <c r="D46" s="59">
        <f t="shared" si="19"/>
        <v>125</v>
      </c>
      <c r="E46" s="59">
        <f t="shared" si="19"/>
        <v>180</v>
      </c>
      <c r="F46" s="59">
        <f t="shared" si="19"/>
        <v>100</v>
      </c>
      <c r="G46" s="59">
        <f t="shared" si="19"/>
        <v>150</v>
      </c>
      <c r="H46" s="59">
        <f t="shared" si="19"/>
        <v>0</v>
      </c>
      <c r="I46" s="59">
        <f t="shared" si="19"/>
        <v>0</v>
      </c>
      <c r="J46" s="59">
        <f t="shared" si="19"/>
        <v>0</v>
      </c>
      <c r="K46" s="59">
        <f t="shared" si="19"/>
        <v>0</v>
      </c>
      <c r="L46" s="59">
        <f t="shared" si="19"/>
        <v>0</v>
      </c>
      <c r="M46" s="59">
        <f t="shared" si="19"/>
        <v>0</v>
      </c>
      <c r="N46" s="60">
        <f>COUNTIF(N57:N81,"E")</f>
        <v>0</v>
      </c>
      <c r="O46" s="59">
        <f t="shared" ref="O46:T46" si="20">SUM(O48:O58)</f>
        <v>0</v>
      </c>
      <c r="P46" s="59">
        <f t="shared" si="20"/>
        <v>0</v>
      </c>
      <c r="Q46" s="59">
        <f t="shared" si="20"/>
        <v>0</v>
      </c>
      <c r="R46" s="59">
        <f t="shared" si="20"/>
        <v>0</v>
      </c>
      <c r="S46" s="59">
        <f t="shared" si="20"/>
        <v>0</v>
      </c>
      <c r="T46" s="59">
        <f t="shared" si="20"/>
        <v>0</v>
      </c>
      <c r="U46" s="60">
        <f>COUNTIF(U57:U81,"E")</f>
        <v>0</v>
      </c>
      <c r="V46" s="59">
        <f t="shared" ref="V46:AA46" si="21">SUM(V48:V58)</f>
        <v>0</v>
      </c>
      <c r="W46" s="59">
        <f t="shared" si="21"/>
        <v>0</v>
      </c>
      <c r="X46" s="59">
        <f t="shared" si="21"/>
        <v>0</v>
      </c>
      <c r="Y46" s="59">
        <f t="shared" si="21"/>
        <v>0</v>
      </c>
      <c r="Z46" s="59">
        <f t="shared" si="21"/>
        <v>0</v>
      </c>
      <c r="AA46" s="59">
        <f t="shared" si="21"/>
        <v>0</v>
      </c>
      <c r="AB46" s="60">
        <f>COUNTIF(AB57:AB81,"E")</f>
        <v>0</v>
      </c>
      <c r="AC46" s="59">
        <f t="shared" ref="AC46:AH46" si="22">SUM(AC48:AC58)</f>
        <v>0</v>
      </c>
      <c r="AD46" s="59">
        <f t="shared" si="22"/>
        <v>0</v>
      </c>
      <c r="AE46" s="59">
        <f t="shared" si="22"/>
        <v>0</v>
      </c>
      <c r="AF46" s="59">
        <f t="shared" si="22"/>
        <v>0</v>
      </c>
      <c r="AG46" s="59">
        <f t="shared" si="22"/>
        <v>0</v>
      </c>
      <c r="AH46" s="59">
        <f t="shared" si="22"/>
        <v>0</v>
      </c>
      <c r="AI46" s="60">
        <f>COUNTIF(AI57:AI81,"E")</f>
        <v>0</v>
      </c>
      <c r="AJ46" s="59">
        <f t="shared" ref="AJ46:AO46" si="23">SUM(AJ48:AJ58)</f>
        <v>0</v>
      </c>
      <c r="AK46" s="59">
        <f t="shared" si="23"/>
        <v>30</v>
      </c>
      <c r="AL46" s="59">
        <f t="shared" si="23"/>
        <v>180</v>
      </c>
      <c r="AM46" s="59">
        <f t="shared" si="23"/>
        <v>50</v>
      </c>
      <c r="AN46" s="59">
        <f t="shared" si="23"/>
        <v>60</v>
      </c>
      <c r="AO46" s="59">
        <f t="shared" si="23"/>
        <v>0</v>
      </c>
      <c r="AP46" s="60">
        <f>COUNTIF(AP57:AP81,"E")</f>
        <v>4</v>
      </c>
      <c r="AQ46" s="59">
        <f t="shared" ref="AQ46:AV46" si="24">SUM(AQ48:AQ58)</f>
        <v>20</v>
      </c>
      <c r="AR46" s="59">
        <f t="shared" si="24"/>
        <v>95</v>
      </c>
      <c r="AS46" s="59">
        <f t="shared" si="24"/>
        <v>0</v>
      </c>
      <c r="AT46" s="59">
        <f t="shared" si="24"/>
        <v>50</v>
      </c>
      <c r="AU46" s="59">
        <f t="shared" si="24"/>
        <v>90</v>
      </c>
      <c r="AV46" s="59">
        <f t="shared" si="24"/>
        <v>0</v>
      </c>
      <c r="AW46" s="60">
        <f>COUNTIF(AW57:AW81,"E")</f>
        <v>6</v>
      </c>
      <c r="AX46" s="59">
        <f>SUM(AX48:AX58)</f>
        <v>31</v>
      </c>
    </row>
    <row r="47" spans="1:50" s="13" customFormat="1" ht="54" customHeight="1" x14ac:dyDescent="0.25">
      <c r="A47" s="113" t="s">
        <v>52</v>
      </c>
      <c r="B47" s="121" t="s">
        <v>98</v>
      </c>
      <c r="C47" s="167"/>
      <c r="D47" s="168"/>
      <c r="E47" s="168"/>
      <c r="F47" s="168"/>
      <c r="G47" s="168"/>
      <c r="H47" s="168"/>
      <c r="I47" s="162"/>
      <c r="J47" s="163"/>
      <c r="K47" s="163"/>
      <c r="L47" s="163"/>
      <c r="M47" s="163"/>
      <c r="N47" s="164"/>
      <c r="O47" s="165"/>
      <c r="P47" s="162"/>
      <c r="Q47" s="163"/>
      <c r="R47" s="163"/>
      <c r="S47" s="163"/>
      <c r="T47" s="163"/>
      <c r="U47" s="164"/>
      <c r="V47" s="165"/>
      <c r="W47" s="162"/>
      <c r="X47" s="163"/>
      <c r="Y47" s="163"/>
      <c r="Z47" s="163"/>
      <c r="AA47" s="163"/>
      <c r="AB47" s="164"/>
      <c r="AC47" s="165"/>
      <c r="AD47" s="162"/>
      <c r="AE47" s="163"/>
      <c r="AF47" s="163"/>
      <c r="AG47" s="163"/>
      <c r="AH47" s="163"/>
      <c r="AI47" s="164"/>
      <c r="AJ47" s="165"/>
      <c r="AK47" s="162"/>
      <c r="AL47" s="163"/>
      <c r="AM47" s="163"/>
      <c r="AN47" s="163"/>
      <c r="AO47" s="163"/>
      <c r="AP47" s="164"/>
      <c r="AQ47" s="165"/>
      <c r="AR47" s="162"/>
      <c r="AS47" s="163"/>
      <c r="AT47" s="163"/>
      <c r="AU47" s="163"/>
      <c r="AV47" s="163"/>
      <c r="AW47" s="164"/>
      <c r="AX47" s="166"/>
    </row>
    <row r="48" spans="1:50" s="152" customFormat="1" ht="20.399999999999999" x14ac:dyDescent="0.2">
      <c r="A48" s="179">
        <v>1</v>
      </c>
      <c r="B48" s="141" t="s">
        <v>85</v>
      </c>
      <c r="C48" s="91">
        <f t="shared" ref="C48:C58" si="25">D48+E48+F48+G48+H48</f>
        <v>30</v>
      </c>
      <c r="D48" s="65">
        <f t="shared" ref="D48:H58" si="26">SUM(I48+P48+W48+AD48+AK48+AR48)</f>
        <v>30</v>
      </c>
      <c r="E48" s="65">
        <f t="shared" si="26"/>
        <v>0</v>
      </c>
      <c r="F48" s="65">
        <f t="shared" si="26"/>
        <v>0</v>
      </c>
      <c r="G48" s="65">
        <f t="shared" si="26"/>
        <v>0</v>
      </c>
      <c r="H48" s="65">
        <f t="shared" si="26"/>
        <v>0</v>
      </c>
      <c r="I48" s="148"/>
      <c r="J48" s="149"/>
      <c r="K48" s="149"/>
      <c r="L48" s="149"/>
      <c r="M48" s="149"/>
      <c r="N48" s="150"/>
      <c r="O48" s="151"/>
      <c r="P48" s="148"/>
      <c r="Q48" s="149"/>
      <c r="R48" s="149"/>
      <c r="S48" s="149"/>
      <c r="T48" s="149"/>
      <c r="U48" s="150"/>
      <c r="V48" s="151"/>
      <c r="W48" s="148"/>
      <c r="X48" s="149"/>
      <c r="Y48" s="149"/>
      <c r="Z48" s="149"/>
      <c r="AA48" s="149"/>
      <c r="AB48" s="150"/>
      <c r="AC48" s="151"/>
      <c r="AD48" s="148"/>
      <c r="AE48" s="149"/>
      <c r="AF48" s="149"/>
      <c r="AG48" s="149"/>
      <c r="AH48" s="149"/>
      <c r="AI48" s="150"/>
      <c r="AJ48" s="151"/>
      <c r="AK48" s="174">
        <v>30</v>
      </c>
      <c r="AL48" s="175"/>
      <c r="AM48" s="175"/>
      <c r="AN48" s="175"/>
      <c r="AO48" s="175"/>
      <c r="AP48" s="176" t="s">
        <v>28</v>
      </c>
      <c r="AQ48" s="177">
        <v>3</v>
      </c>
      <c r="AR48" s="174"/>
      <c r="AS48" s="175"/>
      <c r="AT48" s="175"/>
      <c r="AU48" s="175"/>
      <c r="AV48" s="175"/>
      <c r="AW48" s="176"/>
      <c r="AX48" s="178"/>
    </row>
    <row r="49" spans="1:50" s="191" customFormat="1" ht="12.75" customHeight="1" x14ac:dyDescent="0.2">
      <c r="A49" s="183">
        <v>2</v>
      </c>
      <c r="B49" s="106" t="s">
        <v>103</v>
      </c>
      <c r="C49" s="184">
        <f t="shared" si="25"/>
        <v>30</v>
      </c>
      <c r="D49" s="185">
        <f t="shared" si="26"/>
        <v>0</v>
      </c>
      <c r="E49" s="185">
        <f t="shared" si="26"/>
        <v>0</v>
      </c>
      <c r="F49" s="185">
        <f t="shared" si="26"/>
        <v>0</v>
      </c>
      <c r="G49" s="185">
        <f t="shared" si="26"/>
        <v>30</v>
      </c>
      <c r="H49" s="185">
        <f t="shared" si="26"/>
        <v>0</v>
      </c>
      <c r="I49" s="186"/>
      <c r="J49" s="187"/>
      <c r="K49" s="187"/>
      <c r="L49" s="187"/>
      <c r="M49" s="187"/>
      <c r="N49" s="188"/>
      <c r="O49" s="189"/>
      <c r="P49" s="186"/>
      <c r="Q49" s="187"/>
      <c r="R49" s="187"/>
      <c r="S49" s="187"/>
      <c r="T49" s="187"/>
      <c r="U49" s="188"/>
      <c r="V49" s="189"/>
      <c r="W49" s="186"/>
      <c r="X49" s="187"/>
      <c r="Y49" s="187"/>
      <c r="Z49" s="187"/>
      <c r="AA49" s="187"/>
      <c r="AB49" s="188"/>
      <c r="AC49" s="189"/>
      <c r="AD49" s="186"/>
      <c r="AE49" s="187"/>
      <c r="AF49" s="187"/>
      <c r="AG49" s="187"/>
      <c r="AH49" s="187"/>
      <c r="AI49" s="188"/>
      <c r="AJ49" s="189"/>
      <c r="AK49" s="186"/>
      <c r="AL49" s="187"/>
      <c r="AM49" s="187"/>
      <c r="AN49" s="187">
        <v>30</v>
      </c>
      <c r="AO49" s="187"/>
      <c r="AP49" s="188" t="s">
        <v>39</v>
      </c>
      <c r="AQ49" s="189">
        <v>3</v>
      </c>
      <c r="AR49" s="186"/>
      <c r="AS49" s="187"/>
      <c r="AT49" s="187"/>
      <c r="AU49" s="187"/>
      <c r="AV49" s="187"/>
      <c r="AW49" s="188"/>
      <c r="AX49" s="190"/>
    </row>
    <row r="50" spans="1:50" s="13" customFormat="1" ht="10.199999999999999" x14ac:dyDescent="0.2">
      <c r="A50" s="85">
        <v>3</v>
      </c>
      <c r="B50" s="86" t="s">
        <v>102</v>
      </c>
      <c r="C50" s="91">
        <f t="shared" si="25"/>
        <v>30</v>
      </c>
      <c r="D50" s="65">
        <f t="shared" si="26"/>
        <v>0</v>
      </c>
      <c r="E50" s="65">
        <f t="shared" si="26"/>
        <v>0</v>
      </c>
      <c r="F50" s="65">
        <f t="shared" si="26"/>
        <v>0</v>
      </c>
      <c r="G50" s="65">
        <f t="shared" si="26"/>
        <v>30</v>
      </c>
      <c r="H50" s="65">
        <f t="shared" si="26"/>
        <v>0</v>
      </c>
      <c r="I50" s="37"/>
      <c r="J50" s="38"/>
      <c r="K50" s="38"/>
      <c r="L50" s="38"/>
      <c r="M50" s="38"/>
      <c r="N50" s="49"/>
      <c r="O50" s="51"/>
      <c r="P50" s="37"/>
      <c r="Q50" s="38"/>
      <c r="R50" s="38"/>
      <c r="S50" s="38"/>
      <c r="T50" s="38"/>
      <c r="U50" s="49"/>
      <c r="V50" s="51"/>
      <c r="W50" s="37"/>
      <c r="X50" s="38"/>
      <c r="Y50" s="38"/>
      <c r="Z50" s="38"/>
      <c r="AA50" s="38"/>
      <c r="AB50" s="49"/>
      <c r="AC50" s="51"/>
      <c r="AD50" s="37"/>
      <c r="AE50" s="38"/>
      <c r="AF50" s="38"/>
      <c r="AG50" s="38"/>
      <c r="AH50" s="38"/>
      <c r="AI50" s="49"/>
      <c r="AJ50" s="51"/>
      <c r="AK50" s="37"/>
      <c r="AL50" s="38"/>
      <c r="AM50" s="38"/>
      <c r="AN50" s="38"/>
      <c r="AO50" s="38"/>
      <c r="AP50" s="49"/>
      <c r="AQ50" s="51"/>
      <c r="AR50" s="37"/>
      <c r="AS50" s="38"/>
      <c r="AT50" s="38"/>
      <c r="AU50" s="38">
        <v>30</v>
      </c>
      <c r="AV50" s="38"/>
      <c r="AW50" s="49" t="s">
        <v>39</v>
      </c>
      <c r="AX50" s="96">
        <v>3</v>
      </c>
    </row>
    <row r="51" spans="1:50" s="146" customFormat="1" ht="20.399999999999999" x14ac:dyDescent="0.2">
      <c r="A51" s="85">
        <v>4</v>
      </c>
      <c r="B51" s="108" t="s">
        <v>101</v>
      </c>
      <c r="C51" s="91">
        <f t="shared" si="25"/>
        <v>30</v>
      </c>
      <c r="D51" s="65">
        <f t="shared" si="26"/>
        <v>0</v>
      </c>
      <c r="E51" s="65">
        <f t="shared" si="26"/>
        <v>0</v>
      </c>
      <c r="F51" s="65">
        <f t="shared" si="26"/>
        <v>0</v>
      </c>
      <c r="G51" s="65">
        <f t="shared" si="26"/>
        <v>30</v>
      </c>
      <c r="H51" s="65">
        <f t="shared" si="26"/>
        <v>0</v>
      </c>
      <c r="I51" s="142"/>
      <c r="J51" s="143"/>
      <c r="K51" s="143"/>
      <c r="L51" s="143"/>
      <c r="M51" s="143"/>
      <c r="N51" s="144"/>
      <c r="O51" s="145"/>
      <c r="P51" s="142"/>
      <c r="Q51" s="143"/>
      <c r="R51" s="143"/>
      <c r="S51" s="143"/>
      <c r="T51" s="143"/>
      <c r="U51" s="144"/>
      <c r="V51" s="145"/>
      <c r="W51" s="142"/>
      <c r="X51" s="143"/>
      <c r="Y51" s="143"/>
      <c r="Z51" s="143"/>
      <c r="AA51" s="143"/>
      <c r="AB51" s="144"/>
      <c r="AC51" s="145"/>
      <c r="AD51" s="142"/>
      <c r="AE51" s="143"/>
      <c r="AF51" s="143"/>
      <c r="AG51" s="143"/>
      <c r="AH51" s="143"/>
      <c r="AI51" s="144"/>
      <c r="AJ51" s="145"/>
      <c r="AK51" s="37"/>
      <c r="AL51" s="38"/>
      <c r="AM51" s="38"/>
      <c r="AN51" s="38">
        <v>30</v>
      </c>
      <c r="AO51" s="38"/>
      <c r="AP51" s="49" t="s">
        <v>39</v>
      </c>
      <c r="AQ51" s="51">
        <v>3</v>
      </c>
      <c r="AR51" s="37"/>
      <c r="AS51" s="38"/>
      <c r="AT51" s="38"/>
      <c r="AU51" s="38"/>
      <c r="AV51" s="38"/>
      <c r="AW51" s="49"/>
      <c r="AX51" s="96"/>
    </row>
    <row r="52" spans="1:50" s="16" customFormat="1" ht="13.5" customHeight="1" x14ac:dyDescent="0.2">
      <c r="A52" s="85">
        <v>5</v>
      </c>
      <c r="B52" s="86" t="s">
        <v>65</v>
      </c>
      <c r="C52" s="91">
        <f t="shared" si="25"/>
        <v>30</v>
      </c>
      <c r="D52" s="65">
        <f t="shared" si="26"/>
        <v>0</v>
      </c>
      <c r="E52" s="65">
        <f t="shared" si="26"/>
        <v>0</v>
      </c>
      <c r="F52" s="65">
        <f t="shared" si="26"/>
        <v>0</v>
      </c>
      <c r="G52" s="65">
        <f t="shared" si="26"/>
        <v>30</v>
      </c>
      <c r="H52" s="65">
        <f t="shared" si="26"/>
        <v>0</v>
      </c>
      <c r="I52" s="37"/>
      <c r="J52" s="38"/>
      <c r="K52" s="38"/>
      <c r="L52" s="38"/>
      <c r="M52" s="38"/>
      <c r="N52" s="49"/>
      <c r="O52" s="51"/>
      <c r="P52" s="37"/>
      <c r="Q52" s="38"/>
      <c r="R52" s="38"/>
      <c r="S52" s="38"/>
      <c r="T52" s="38"/>
      <c r="U52" s="49"/>
      <c r="V52" s="51"/>
      <c r="W52" s="37"/>
      <c r="X52" s="38"/>
      <c r="Y52" s="38"/>
      <c r="Z52" s="38"/>
      <c r="AA52" s="38"/>
      <c r="AB52" s="49"/>
      <c r="AC52" s="51"/>
      <c r="AD52" s="37"/>
      <c r="AE52" s="38"/>
      <c r="AF52" s="38"/>
      <c r="AG52" s="38"/>
      <c r="AH52" s="38"/>
      <c r="AI52" s="49"/>
      <c r="AJ52" s="51"/>
      <c r="AK52" s="37"/>
      <c r="AL52" s="38"/>
      <c r="AM52" s="38"/>
      <c r="AN52" s="38"/>
      <c r="AO52" s="38"/>
      <c r="AP52" s="49"/>
      <c r="AQ52" s="51"/>
      <c r="AR52" s="37"/>
      <c r="AS52" s="38"/>
      <c r="AT52" s="38"/>
      <c r="AU52" s="38">
        <v>30</v>
      </c>
      <c r="AV52" s="38"/>
      <c r="AW52" s="49" t="s">
        <v>39</v>
      </c>
      <c r="AX52" s="96">
        <v>3</v>
      </c>
    </row>
    <row r="53" spans="1:50" s="135" customFormat="1" ht="10.199999999999999" x14ac:dyDescent="0.2">
      <c r="A53" s="85" t="s">
        <v>94</v>
      </c>
      <c r="B53" s="86" t="s">
        <v>95</v>
      </c>
      <c r="C53" s="91">
        <f t="shared" si="25"/>
        <v>30</v>
      </c>
      <c r="D53" s="65">
        <f t="shared" si="26"/>
        <v>0</v>
      </c>
      <c r="E53" s="65">
        <f t="shared" si="26"/>
        <v>0</v>
      </c>
      <c r="F53" s="65">
        <f t="shared" si="26"/>
        <v>0</v>
      </c>
      <c r="G53" s="65">
        <f t="shared" si="26"/>
        <v>30</v>
      </c>
      <c r="H53" s="65">
        <f t="shared" si="26"/>
        <v>0</v>
      </c>
      <c r="I53" s="129"/>
      <c r="J53" s="130"/>
      <c r="K53" s="130"/>
      <c r="L53" s="130"/>
      <c r="M53" s="130"/>
      <c r="N53" s="138"/>
      <c r="O53" s="136"/>
      <c r="P53" s="129"/>
      <c r="Q53" s="130"/>
      <c r="R53" s="130"/>
      <c r="S53" s="130"/>
      <c r="T53" s="130"/>
      <c r="U53" s="138"/>
      <c r="V53" s="136"/>
      <c r="W53" s="129"/>
      <c r="X53" s="130"/>
      <c r="Y53" s="130"/>
      <c r="Z53" s="130"/>
      <c r="AA53" s="130"/>
      <c r="AB53" s="138"/>
      <c r="AC53" s="136"/>
      <c r="AD53" s="129"/>
      <c r="AE53" s="130"/>
      <c r="AF53" s="130"/>
      <c r="AG53" s="130"/>
      <c r="AH53" s="130"/>
      <c r="AI53" s="138"/>
      <c r="AJ53" s="136"/>
      <c r="AK53" s="37"/>
      <c r="AL53" s="38"/>
      <c r="AM53" s="38"/>
      <c r="AN53" s="38"/>
      <c r="AO53" s="38"/>
      <c r="AP53" s="49"/>
      <c r="AQ53" s="51"/>
      <c r="AR53" s="37"/>
      <c r="AS53" s="38"/>
      <c r="AT53" s="38"/>
      <c r="AU53" s="38">
        <v>30</v>
      </c>
      <c r="AV53" s="38"/>
      <c r="AW53" s="49" t="s">
        <v>39</v>
      </c>
      <c r="AX53" s="96">
        <v>3</v>
      </c>
    </row>
    <row r="54" spans="1:50" s="135" customFormat="1" ht="10.199999999999999" x14ac:dyDescent="0.2">
      <c r="A54" s="85">
        <v>6</v>
      </c>
      <c r="B54" s="199" t="s">
        <v>82</v>
      </c>
      <c r="C54" s="91">
        <f t="shared" si="25"/>
        <v>50</v>
      </c>
      <c r="D54" s="65">
        <f t="shared" si="26"/>
        <v>50</v>
      </c>
      <c r="E54" s="65">
        <f t="shared" si="26"/>
        <v>0</v>
      </c>
      <c r="F54" s="65">
        <f t="shared" si="26"/>
        <v>0</v>
      </c>
      <c r="G54" s="65">
        <f t="shared" si="26"/>
        <v>0</v>
      </c>
      <c r="H54" s="65">
        <f t="shared" si="26"/>
        <v>0</v>
      </c>
      <c r="I54" s="129"/>
      <c r="J54" s="130"/>
      <c r="K54" s="130"/>
      <c r="L54" s="130"/>
      <c r="M54" s="130"/>
      <c r="N54" s="138"/>
      <c r="O54" s="136"/>
      <c r="P54" s="129"/>
      <c r="Q54" s="130"/>
      <c r="R54" s="130"/>
      <c r="S54" s="130"/>
      <c r="T54" s="130"/>
      <c r="U54" s="138"/>
      <c r="V54" s="136"/>
      <c r="W54" s="129"/>
      <c r="X54" s="130"/>
      <c r="Y54" s="130"/>
      <c r="Z54" s="130"/>
      <c r="AA54" s="130"/>
      <c r="AB54" s="138"/>
      <c r="AC54" s="136"/>
      <c r="AD54" s="129"/>
      <c r="AE54" s="130"/>
      <c r="AF54" s="130"/>
      <c r="AG54" s="130"/>
      <c r="AH54" s="130"/>
      <c r="AI54" s="138"/>
      <c r="AJ54" s="136"/>
      <c r="AK54" s="37"/>
      <c r="AL54" s="38"/>
      <c r="AM54" s="38"/>
      <c r="AN54" s="38"/>
      <c r="AO54" s="38"/>
      <c r="AP54" s="49"/>
      <c r="AQ54" s="51"/>
      <c r="AR54" s="37">
        <v>50</v>
      </c>
      <c r="AS54" s="38"/>
      <c r="AT54" s="38"/>
      <c r="AU54" s="38"/>
      <c r="AV54" s="38"/>
      <c r="AW54" s="49" t="s">
        <v>39</v>
      </c>
      <c r="AX54" s="96">
        <v>4</v>
      </c>
    </row>
    <row r="55" spans="1:50" s="135" customFormat="1" ht="10.199999999999999" x14ac:dyDescent="0.2">
      <c r="A55" s="85" t="s">
        <v>94</v>
      </c>
      <c r="B55" s="86" t="s">
        <v>96</v>
      </c>
      <c r="C55" s="91">
        <f>D55+E55+F55+G55+H55</f>
        <v>45</v>
      </c>
      <c r="D55" s="65">
        <f>SUM(I55+P55+W55+AD55+AK55+AR55)</f>
        <v>45</v>
      </c>
      <c r="E55" s="65">
        <f>SUM(J55+Q55+X55+AE55+AL55+AS55)</f>
        <v>0</v>
      </c>
      <c r="F55" s="65">
        <f>SUM(K55+R55+Y55+AF55+AM55+AT55)</f>
        <v>0</v>
      </c>
      <c r="G55" s="65">
        <f>SUM(L55+S55+Z55+AG55+AN55+AU55)</f>
        <v>0</v>
      </c>
      <c r="H55" s="65">
        <f>SUM(M55+T55+AA55+AH55+AO55+AV55)</f>
        <v>0</v>
      </c>
      <c r="I55" s="129"/>
      <c r="J55" s="130"/>
      <c r="K55" s="130"/>
      <c r="L55" s="130"/>
      <c r="M55" s="130"/>
      <c r="N55" s="138"/>
      <c r="O55" s="136"/>
      <c r="P55" s="129"/>
      <c r="Q55" s="130"/>
      <c r="R55" s="130"/>
      <c r="S55" s="130"/>
      <c r="T55" s="130"/>
      <c r="U55" s="138"/>
      <c r="V55" s="136"/>
      <c r="W55" s="129"/>
      <c r="X55" s="130"/>
      <c r="Y55" s="130"/>
      <c r="Z55" s="130"/>
      <c r="AA55" s="130"/>
      <c r="AB55" s="138"/>
      <c r="AC55" s="136"/>
      <c r="AD55" s="129"/>
      <c r="AE55" s="130"/>
      <c r="AF55" s="130"/>
      <c r="AG55" s="130"/>
      <c r="AH55" s="130"/>
      <c r="AI55" s="138"/>
      <c r="AJ55" s="136"/>
      <c r="AK55" s="37"/>
      <c r="AL55" s="38"/>
      <c r="AM55" s="38"/>
      <c r="AN55" s="38"/>
      <c r="AO55" s="38"/>
      <c r="AP55" s="49"/>
      <c r="AQ55" s="51"/>
      <c r="AR55" s="37">
        <v>45</v>
      </c>
      <c r="AS55" s="38"/>
      <c r="AT55" s="38"/>
      <c r="AU55" s="38"/>
      <c r="AV55" s="38"/>
      <c r="AW55" s="49" t="s">
        <v>28</v>
      </c>
      <c r="AX55" s="96">
        <v>4</v>
      </c>
    </row>
    <row r="56" spans="1:50" s="135" customFormat="1" ht="10.199999999999999" x14ac:dyDescent="0.2">
      <c r="A56" s="85">
        <v>6</v>
      </c>
      <c r="B56" s="86" t="s">
        <v>46</v>
      </c>
      <c r="C56" s="91">
        <f t="shared" si="25"/>
        <v>100</v>
      </c>
      <c r="D56" s="65">
        <f t="shared" si="26"/>
        <v>0</v>
      </c>
      <c r="E56" s="65">
        <f t="shared" si="26"/>
        <v>0</v>
      </c>
      <c r="F56" s="65">
        <f t="shared" si="26"/>
        <v>100</v>
      </c>
      <c r="G56" s="65">
        <f t="shared" si="26"/>
        <v>0</v>
      </c>
      <c r="H56" s="65">
        <f t="shared" si="26"/>
        <v>0</v>
      </c>
      <c r="I56" s="129"/>
      <c r="J56" s="130"/>
      <c r="K56" s="130"/>
      <c r="L56" s="130"/>
      <c r="M56" s="130"/>
      <c r="N56" s="138"/>
      <c r="O56" s="136"/>
      <c r="P56" s="129"/>
      <c r="Q56" s="130"/>
      <c r="R56" s="130"/>
      <c r="S56" s="130"/>
      <c r="T56" s="130"/>
      <c r="U56" s="138"/>
      <c r="V56" s="136"/>
      <c r="W56" s="129"/>
      <c r="X56" s="130"/>
      <c r="Y56" s="130"/>
      <c r="Z56" s="130"/>
      <c r="AA56" s="130"/>
      <c r="AB56" s="138"/>
      <c r="AC56" s="136"/>
      <c r="AD56" s="129"/>
      <c r="AE56" s="130"/>
      <c r="AF56" s="130"/>
      <c r="AG56" s="130"/>
      <c r="AH56" s="130"/>
      <c r="AI56" s="138"/>
      <c r="AJ56" s="136"/>
      <c r="AK56" s="37"/>
      <c r="AL56" s="38"/>
      <c r="AM56" s="38">
        <v>50</v>
      </c>
      <c r="AN56" s="38"/>
      <c r="AO56" s="38"/>
      <c r="AP56" s="49" t="s">
        <v>39</v>
      </c>
      <c r="AQ56" s="51">
        <v>4</v>
      </c>
      <c r="AR56" s="37"/>
      <c r="AS56" s="38"/>
      <c r="AT56" s="38">
        <v>50</v>
      </c>
      <c r="AU56" s="38"/>
      <c r="AV56" s="38"/>
      <c r="AW56" s="49" t="s">
        <v>39</v>
      </c>
      <c r="AX56" s="96">
        <v>4</v>
      </c>
    </row>
    <row r="57" spans="1:50" s="13" customFormat="1" ht="10.199999999999999" x14ac:dyDescent="0.2">
      <c r="A57" s="85">
        <v>7</v>
      </c>
      <c r="B57" s="86" t="s">
        <v>40</v>
      </c>
      <c r="C57" s="91">
        <f t="shared" si="25"/>
        <v>0</v>
      </c>
      <c r="D57" s="65">
        <f t="shared" si="26"/>
        <v>0</v>
      </c>
      <c r="E57" s="65">
        <f t="shared" si="26"/>
        <v>0</v>
      </c>
      <c r="F57" s="65">
        <f t="shared" si="26"/>
        <v>0</v>
      </c>
      <c r="G57" s="65">
        <f t="shared" si="26"/>
        <v>0</v>
      </c>
      <c r="H57" s="65">
        <f t="shared" si="26"/>
        <v>0</v>
      </c>
      <c r="I57" s="37"/>
      <c r="J57" s="38"/>
      <c r="K57" s="38"/>
      <c r="L57" s="38"/>
      <c r="M57" s="38"/>
      <c r="N57" s="49"/>
      <c r="O57" s="51"/>
      <c r="P57" s="37"/>
      <c r="Q57" s="38"/>
      <c r="R57" s="38"/>
      <c r="S57" s="38"/>
      <c r="T57" s="38"/>
      <c r="U57" s="49"/>
      <c r="V57" s="51"/>
      <c r="W57" s="37"/>
      <c r="X57" s="38"/>
      <c r="Y57" s="38"/>
      <c r="Z57" s="38"/>
      <c r="AA57" s="38"/>
      <c r="AB57" s="49"/>
      <c r="AC57" s="51"/>
      <c r="AD57" s="37"/>
      <c r="AE57" s="38"/>
      <c r="AF57" s="38"/>
      <c r="AG57" s="38"/>
      <c r="AH57" s="38"/>
      <c r="AI57" s="49"/>
      <c r="AJ57" s="51"/>
      <c r="AK57" s="37"/>
      <c r="AL57" s="38"/>
      <c r="AM57" s="38"/>
      <c r="AN57" s="38"/>
      <c r="AO57" s="38"/>
      <c r="AP57" s="49"/>
      <c r="AQ57" s="51"/>
      <c r="AR57" s="37"/>
      <c r="AS57" s="38"/>
      <c r="AT57" s="38"/>
      <c r="AU57" s="38"/>
      <c r="AV57" s="38"/>
      <c r="AW57" s="49"/>
      <c r="AX57" s="96">
        <v>10</v>
      </c>
    </row>
    <row r="58" spans="1:50" s="13" customFormat="1" ht="10.5" customHeight="1" x14ac:dyDescent="0.2">
      <c r="A58" s="85">
        <v>8</v>
      </c>
      <c r="B58" s="86" t="s">
        <v>111</v>
      </c>
      <c r="C58" s="91">
        <f t="shared" si="25"/>
        <v>180</v>
      </c>
      <c r="D58" s="65">
        <f t="shared" si="26"/>
        <v>0</v>
      </c>
      <c r="E58" s="65">
        <f t="shared" si="26"/>
        <v>180</v>
      </c>
      <c r="F58" s="65">
        <f t="shared" si="26"/>
        <v>0</v>
      </c>
      <c r="G58" s="65">
        <f t="shared" si="26"/>
        <v>0</v>
      </c>
      <c r="H58" s="65">
        <f t="shared" si="26"/>
        <v>0</v>
      </c>
      <c r="I58" s="37"/>
      <c r="J58" s="38"/>
      <c r="K58" s="38"/>
      <c r="L58" s="38"/>
      <c r="M58" s="38"/>
      <c r="N58" s="49"/>
      <c r="O58" s="51"/>
      <c r="P58" s="37"/>
      <c r="Q58" s="38"/>
      <c r="R58" s="38"/>
      <c r="S58" s="38"/>
      <c r="T58" s="38"/>
      <c r="U58" s="49"/>
      <c r="V58" s="51"/>
      <c r="W58" s="37"/>
      <c r="X58" s="38"/>
      <c r="Y58" s="38"/>
      <c r="Z58" s="38"/>
      <c r="AA58" s="38"/>
      <c r="AB58" s="49"/>
      <c r="AC58" s="51"/>
      <c r="AD58" s="37"/>
      <c r="AE58" s="38"/>
      <c r="AF58" s="38"/>
      <c r="AG58" s="38"/>
      <c r="AH58" s="38"/>
      <c r="AI58" s="49"/>
      <c r="AJ58" s="51"/>
      <c r="AK58" s="37"/>
      <c r="AL58" s="38">
        <v>180</v>
      </c>
      <c r="AM58" s="38"/>
      <c r="AN58" s="38"/>
      <c r="AO58" s="38"/>
      <c r="AP58" s="49" t="s">
        <v>41</v>
      </c>
      <c r="AQ58" s="51">
        <v>7</v>
      </c>
      <c r="AR58" s="37"/>
      <c r="AS58" s="38"/>
      <c r="AT58" s="38"/>
      <c r="AU58" s="38"/>
      <c r="AV58" s="38"/>
      <c r="AW58" s="49"/>
      <c r="AX58" s="96"/>
    </row>
    <row r="59" spans="1:50" s="119" customFormat="1" ht="27.75" customHeight="1" x14ac:dyDescent="0.25">
      <c r="A59" s="114" t="s">
        <v>53</v>
      </c>
      <c r="B59" s="120" t="s">
        <v>97</v>
      </c>
      <c r="C59" s="59">
        <f t="shared" ref="C59:H59" si="27">SUM(C60:C70)</f>
        <v>555</v>
      </c>
      <c r="D59" s="59">
        <f t="shared" si="27"/>
        <v>125</v>
      </c>
      <c r="E59" s="59">
        <f t="shared" si="27"/>
        <v>180</v>
      </c>
      <c r="F59" s="59">
        <f t="shared" si="27"/>
        <v>100</v>
      </c>
      <c r="G59" s="59">
        <f t="shared" si="27"/>
        <v>150</v>
      </c>
      <c r="H59" s="59">
        <f t="shared" si="27"/>
        <v>0</v>
      </c>
      <c r="I59" s="115"/>
      <c r="J59" s="116"/>
      <c r="K59" s="116"/>
      <c r="L59" s="116"/>
      <c r="M59" s="116"/>
      <c r="N59" s="117"/>
      <c r="O59" s="118"/>
      <c r="P59" s="115"/>
      <c r="Q59" s="116"/>
      <c r="R59" s="116"/>
      <c r="S59" s="116"/>
      <c r="T59" s="116"/>
      <c r="U59" s="117"/>
      <c r="V59" s="118"/>
      <c r="W59" s="115"/>
      <c r="X59" s="116"/>
      <c r="Y59" s="116"/>
      <c r="Z59" s="116"/>
      <c r="AA59" s="116"/>
      <c r="AB59" s="117"/>
      <c r="AC59" s="118"/>
      <c r="AD59" s="115"/>
      <c r="AE59" s="116"/>
      <c r="AF59" s="116"/>
      <c r="AG59" s="116"/>
      <c r="AH59" s="116"/>
      <c r="AI59" s="117"/>
      <c r="AJ59" s="118"/>
      <c r="AK59" s="37"/>
      <c r="AL59" s="38"/>
      <c r="AM59" s="38"/>
      <c r="AN59" s="38"/>
      <c r="AO59" s="38"/>
      <c r="AP59" s="49"/>
      <c r="AQ59" s="51"/>
      <c r="AR59" s="37"/>
      <c r="AS59" s="38"/>
      <c r="AT59" s="38"/>
      <c r="AU59" s="38"/>
      <c r="AV59" s="38"/>
      <c r="AW59" s="49"/>
      <c r="AX59" s="96"/>
    </row>
    <row r="60" spans="1:50" s="146" customFormat="1" ht="11.25" customHeight="1" x14ac:dyDescent="0.2">
      <c r="A60" s="85">
        <v>1</v>
      </c>
      <c r="B60" s="128" t="s">
        <v>86</v>
      </c>
      <c r="C60" s="91">
        <f t="shared" ref="C60:C70" si="28">D60+E60+F60+G60+H60</f>
        <v>30</v>
      </c>
      <c r="D60" s="65">
        <f t="shared" ref="D60:H75" si="29">SUM(I60+P60+W60+AD60+AK60+AR60)</f>
        <v>0</v>
      </c>
      <c r="E60" s="65">
        <f t="shared" si="29"/>
        <v>0</v>
      </c>
      <c r="F60" s="65">
        <f t="shared" si="29"/>
        <v>0</v>
      </c>
      <c r="G60" s="65">
        <f t="shared" si="29"/>
        <v>30</v>
      </c>
      <c r="H60" s="65">
        <f t="shared" si="29"/>
        <v>0</v>
      </c>
      <c r="I60" s="142"/>
      <c r="J60" s="143"/>
      <c r="K60" s="143"/>
      <c r="L60" s="143"/>
      <c r="M60" s="143"/>
      <c r="N60" s="144"/>
      <c r="O60" s="145"/>
      <c r="P60" s="142"/>
      <c r="Q60" s="143"/>
      <c r="R60" s="143"/>
      <c r="S60" s="143"/>
      <c r="T60" s="143"/>
      <c r="U60" s="144"/>
      <c r="V60" s="145"/>
      <c r="W60" s="142"/>
      <c r="X60" s="143"/>
      <c r="Y60" s="143"/>
      <c r="Z60" s="143"/>
      <c r="AA60" s="143"/>
      <c r="AB60" s="144"/>
      <c r="AC60" s="145"/>
      <c r="AD60" s="142"/>
      <c r="AE60" s="143"/>
      <c r="AF60" s="143"/>
      <c r="AG60" s="143"/>
      <c r="AH60" s="143"/>
      <c r="AI60" s="144"/>
      <c r="AJ60" s="145"/>
      <c r="AK60" s="37"/>
      <c r="AL60" s="38"/>
      <c r="AM60" s="38"/>
      <c r="AN60" s="38"/>
      <c r="AO60" s="38"/>
      <c r="AP60" s="49"/>
      <c r="AQ60" s="51"/>
      <c r="AR60" s="37"/>
      <c r="AS60" s="38"/>
      <c r="AT60" s="38"/>
      <c r="AU60" s="38">
        <v>30</v>
      </c>
      <c r="AV60" s="38"/>
      <c r="AW60" s="49" t="s">
        <v>39</v>
      </c>
      <c r="AX60" s="96">
        <v>3</v>
      </c>
    </row>
    <row r="61" spans="1:50" s="146" customFormat="1" ht="11.25" customHeight="1" x14ac:dyDescent="0.2">
      <c r="A61" s="85">
        <v>2</v>
      </c>
      <c r="B61" s="128" t="s">
        <v>87</v>
      </c>
      <c r="C61" s="91">
        <f t="shared" si="28"/>
        <v>30</v>
      </c>
      <c r="D61" s="65">
        <f t="shared" si="29"/>
        <v>0</v>
      </c>
      <c r="E61" s="65">
        <f t="shared" si="29"/>
        <v>0</v>
      </c>
      <c r="F61" s="65">
        <f t="shared" si="29"/>
        <v>0</v>
      </c>
      <c r="G61" s="65">
        <f t="shared" si="29"/>
        <v>30</v>
      </c>
      <c r="H61" s="65">
        <f t="shared" si="29"/>
        <v>0</v>
      </c>
      <c r="I61" s="142"/>
      <c r="J61" s="143"/>
      <c r="K61" s="143"/>
      <c r="L61" s="143"/>
      <c r="M61" s="143"/>
      <c r="N61" s="144"/>
      <c r="O61" s="145"/>
      <c r="P61" s="142"/>
      <c r="Q61" s="143"/>
      <c r="R61" s="143"/>
      <c r="S61" s="143"/>
      <c r="T61" s="143"/>
      <c r="U61" s="144"/>
      <c r="V61" s="145"/>
      <c r="W61" s="142"/>
      <c r="X61" s="143"/>
      <c r="Y61" s="143"/>
      <c r="Z61" s="143"/>
      <c r="AA61" s="143"/>
      <c r="AB61" s="144"/>
      <c r="AC61" s="145"/>
      <c r="AD61" s="142"/>
      <c r="AE61" s="143"/>
      <c r="AF61" s="143"/>
      <c r="AG61" s="143"/>
      <c r="AH61" s="143"/>
      <c r="AI61" s="144"/>
      <c r="AJ61" s="145"/>
      <c r="AK61" s="37"/>
      <c r="AL61" s="38"/>
      <c r="AM61" s="38"/>
      <c r="AN61" s="38">
        <v>30</v>
      </c>
      <c r="AO61" s="38"/>
      <c r="AP61" s="49" t="s">
        <v>28</v>
      </c>
      <c r="AQ61" s="51">
        <v>3</v>
      </c>
      <c r="AR61" s="37"/>
      <c r="AS61" s="38"/>
      <c r="AT61" s="38"/>
      <c r="AU61" s="38"/>
      <c r="AV61" s="38"/>
      <c r="AW61" s="49"/>
      <c r="AX61" s="96"/>
    </row>
    <row r="62" spans="1:50" s="146" customFormat="1" ht="11.25" customHeight="1" x14ac:dyDescent="0.2">
      <c r="A62" s="85">
        <v>3</v>
      </c>
      <c r="B62" s="141" t="s">
        <v>88</v>
      </c>
      <c r="C62" s="91">
        <f t="shared" si="28"/>
        <v>30</v>
      </c>
      <c r="D62" s="65">
        <f t="shared" si="29"/>
        <v>0</v>
      </c>
      <c r="E62" s="65">
        <f t="shared" si="29"/>
        <v>0</v>
      </c>
      <c r="F62" s="65">
        <f t="shared" si="29"/>
        <v>0</v>
      </c>
      <c r="G62" s="65">
        <f t="shared" si="29"/>
        <v>30</v>
      </c>
      <c r="H62" s="65">
        <f t="shared" si="29"/>
        <v>0</v>
      </c>
      <c r="I62" s="142"/>
      <c r="J62" s="143"/>
      <c r="K62" s="143"/>
      <c r="L62" s="143"/>
      <c r="M62" s="143"/>
      <c r="N62" s="144"/>
      <c r="O62" s="145"/>
      <c r="P62" s="142"/>
      <c r="Q62" s="143"/>
      <c r="R62" s="143"/>
      <c r="S62" s="143"/>
      <c r="T62" s="143"/>
      <c r="U62" s="144"/>
      <c r="V62" s="145"/>
      <c r="W62" s="142"/>
      <c r="X62" s="143"/>
      <c r="Y62" s="143"/>
      <c r="Z62" s="143"/>
      <c r="AA62" s="143"/>
      <c r="AB62" s="144"/>
      <c r="AC62" s="145"/>
      <c r="AD62" s="142"/>
      <c r="AE62" s="143"/>
      <c r="AF62" s="143"/>
      <c r="AG62" s="143"/>
      <c r="AH62" s="143"/>
      <c r="AI62" s="144"/>
      <c r="AJ62" s="145"/>
      <c r="AK62" s="37"/>
      <c r="AL62" s="38"/>
      <c r="AM62" s="38"/>
      <c r="AN62" s="38"/>
      <c r="AO62" s="38"/>
      <c r="AP62" s="49"/>
      <c r="AQ62" s="51"/>
      <c r="AR62" s="37"/>
      <c r="AS62" s="38"/>
      <c r="AT62" s="38"/>
      <c r="AU62" s="38">
        <v>30</v>
      </c>
      <c r="AV62" s="38"/>
      <c r="AW62" s="49" t="s">
        <v>39</v>
      </c>
      <c r="AX62" s="96">
        <v>3</v>
      </c>
    </row>
    <row r="63" spans="1:50" s="21" customFormat="1" ht="11.25" customHeight="1" x14ac:dyDescent="0.2">
      <c r="A63" s="85">
        <v>4</v>
      </c>
      <c r="B63" s="200" t="s">
        <v>61</v>
      </c>
      <c r="C63" s="91">
        <f t="shared" si="28"/>
        <v>30</v>
      </c>
      <c r="D63" s="65">
        <f t="shared" si="29"/>
        <v>30</v>
      </c>
      <c r="E63" s="65">
        <f t="shared" si="29"/>
        <v>0</v>
      </c>
      <c r="F63" s="65">
        <f t="shared" si="29"/>
        <v>0</v>
      </c>
      <c r="G63" s="65">
        <f t="shared" si="29"/>
        <v>0</v>
      </c>
      <c r="H63" s="65">
        <f t="shared" si="29"/>
        <v>0</v>
      </c>
      <c r="I63" s="37"/>
      <c r="J63" s="38"/>
      <c r="K63" s="38"/>
      <c r="L63" s="38"/>
      <c r="M63" s="38"/>
      <c r="N63" s="49"/>
      <c r="O63" s="51"/>
      <c r="P63" s="37"/>
      <c r="Q63" s="38"/>
      <c r="R63" s="38"/>
      <c r="S63" s="38"/>
      <c r="T63" s="38"/>
      <c r="U63" s="49"/>
      <c r="V63" s="51"/>
      <c r="W63" s="37"/>
      <c r="X63" s="38"/>
      <c r="Y63" s="38"/>
      <c r="Z63" s="38"/>
      <c r="AA63" s="38"/>
      <c r="AB63" s="49"/>
      <c r="AC63" s="51"/>
      <c r="AD63" s="37"/>
      <c r="AE63" s="38"/>
      <c r="AF63" s="38"/>
      <c r="AG63" s="38"/>
      <c r="AH63" s="38"/>
      <c r="AI63" s="49"/>
      <c r="AJ63" s="51"/>
      <c r="AK63" s="37">
        <v>30</v>
      </c>
      <c r="AL63" s="38"/>
      <c r="AM63" s="38"/>
      <c r="AN63" s="38"/>
      <c r="AO63" s="38"/>
      <c r="AP63" s="49" t="s">
        <v>28</v>
      </c>
      <c r="AQ63" s="51">
        <v>3</v>
      </c>
      <c r="AR63" s="37"/>
      <c r="AS63" s="38"/>
      <c r="AT63" s="38"/>
      <c r="AU63" s="38"/>
      <c r="AV63" s="38"/>
      <c r="AW63" s="49"/>
      <c r="AX63" s="96"/>
    </row>
    <row r="64" spans="1:50" s="13" customFormat="1" ht="10.199999999999999" x14ac:dyDescent="0.2">
      <c r="A64" s="85">
        <v>5</v>
      </c>
      <c r="B64" s="86" t="s">
        <v>103</v>
      </c>
      <c r="C64" s="91">
        <f t="shared" si="28"/>
        <v>30</v>
      </c>
      <c r="D64" s="65">
        <f t="shared" si="29"/>
        <v>0</v>
      </c>
      <c r="E64" s="65">
        <f t="shared" si="29"/>
        <v>0</v>
      </c>
      <c r="F64" s="65">
        <f t="shared" si="29"/>
        <v>0</v>
      </c>
      <c r="G64" s="65">
        <f t="shared" si="29"/>
        <v>30</v>
      </c>
      <c r="H64" s="65">
        <f t="shared" si="29"/>
        <v>0</v>
      </c>
      <c r="I64" s="37"/>
      <c r="J64" s="38"/>
      <c r="K64" s="38"/>
      <c r="L64" s="38"/>
      <c r="M64" s="38"/>
      <c r="N64" s="49"/>
      <c r="O64" s="51"/>
      <c r="P64" s="37"/>
      <c r="Q64" s="38"/>
      <c r="R64" s="38"/>
      <c r="S64" s="38"/>
      <c r="T64" s="38"/>
      <c r="U64" s="49"/>
      <c r="V64" s="51"/>
      <c r="W64" s="37"/>
      <c r="X64" s="38"/>
      <c r="Y64" s="38"/>
      <c r="Z64" s="38"/>
      <c r="AA64" s="38"/>
      <c r="AB64" s="49"/>
      <c r="AC64" s="51"/>
      <c r="AD64" s="37"/>
      <c r="AE64" s="38"/>
      <c r="AF64" s="38"/>
      <c r="AG64" s="38"/>
      <c r="AH64" s="38"/>
      <c r="AI64" s="49"/>
      <c r="AJ64" s="51"/>
      <c r="AK64" s="37"/>
      <c r="AL64" s="38"/>
      <c r="AM64" s="38"/>
      <c r="AN64" s="38">
        <v>30</v>
      </c>
      <c r="AO64" s="38"/>
      <c r="AP64" s="49" t="s">
        <v>39</v>
      </c>
      <c r="AQ64" s="51">
        <v>3</v>
      </c>
      <c r="AR64" s="37"/>
      <c r="AS64" s="38"/>
      <c r="AT64" s="38"/>
      <c r="AU64" s="38"/>
      <c r="AV64" s="38"/>
      <c r="AW64" s="49"/>
      <c r="AX64" s="96"/>
    </row>
    <row r="65" spans="1:50" s="135" customFormat="1" ht="10.199999999999999" x14ac:dyDescent="0.2">
      <c r="A65" s="85">
        <v>6</v>
      </c>
      <c r="B65" s="199" t="s">
        <v>64</v>
      </c>
      <c r="C65" s="91">
        <f t="shared" si="28"/>
        <v>30</v>
      </c>
      <c r="D65" s="65">
        <f t="shared" si="29"/>
        <v>0</v>
      </c>
      <c r="E65" s="65">
        <f t="shared" si="29"/>
        <v>0</v>
      </c>
      <c r="F65" s="65">
        <f t="shared" si="29"/>
        <v>0</v>
      </c>
      <c r="G65" s="65">
        <f t="shared" si="29"/>
        <v>30</v>
      </c>
      <c r="H65" s="65">
        <f t="shared" si="29"/>
        <v>0</v>
      </c>
      <c r="I65" s="129"/>
      <c r="J65" s="130"/>
      <c r="K65" s="130"/>
      <c r="L65" s="130"/>
      <c r="M65" s="130"/>
      <c r="N65" s="138"/>
      <c r="O65" s="136"/>
      <c r="P65" s="129"/>
      <c r="Q65" s="130"/>
      <c r="R65" s="130"/>
      <c r="S65" s="130"/>
      <c r="T65" s="130"/>
      <c r="U65" s="138"/>
      <c r="V65" s="136"/>
      <c r="W65" s="129"/>
      <c r="X65" s="130"/>
      <c r="Y65" s="130"/>
      <c r="Z65" s="130"/>
      <c r="AA65" s="130"/>
      <c r="AB65" s="138"/>
      <c r="AC65" s="136"/>
      <c r="AD65" s="129"/>
      <c r="AE65" s="130"/>
      <c r="AF65" s="130"/>
      <c r="AG65" s="130"/>
      <c r="AH65" s="130"/>
      <c r="AI65" s="138"/>
      <c r="AJ65" s="136"/>
      <c r="AK65" s="37"/>
      <c r="AL65" s="38"/>
      <c r="AM65" s="38"/>
      <c r="AN65" s="38"/>
      <c r="AO65" s="38"/>
      <c r="AP65" s="49"/>
      <c r="AQ65" s="51"/>
      <c r="AR65" s="37"/>
      <c r="AS65" s="38"/>
      <c r="AT65" s="38"/>
      <c r="AU65" s="38">
        <v>30</v>
      </c>
      <c r="AV65" s="38"/>
      <c r="AW65" s="49" t="s">
        <v>39</v>
      </c>
      <c r="AX65" s="96">
        <v>3</v>
      </c>
    </row>
    <row r="66" spans="1:50" s="135" customFormat="1" ht="10.199999999999999" x14ac:dyDescent="0.2">
      <c r="A66" s="85">
        <v>6</v>
      </c>
      <c r="B66" s="199" t="s">
        <v>82</v>
      </c>
      <c r="C66" s="91">
        <f t="shared" si="28"/>
        <v>50</v>
      </c>
      <c r="D66" s="65">
        <f t="shared" si="29"/>
        <v>50</v>
      </c>
      <c r="E66" s="65">
        <f t="shared" si="29"/>
        <v>0</v>
      </c>
      <c r="F66" s="65">
        <f t="shared" si="29"/>
        <v>0</v>
      </c>
      <c r="G66" s="65">
        <f t="shared" si="29"/>
        <v>0</v>
      </c>
      <c r="H66" s="65">
        <f t="shared" si="29"/>
        <v>0</v>
      </c>
      <c r="I66" s="129"/>
      <c r="J66" s="130"/>
      <c r="K66" s="130"/>
      <c r="L66" s="130"/>
      <c r="M66" s="130"/>
      <c r="N66" s="138"/>
      <c r="O66" s="136"/>
      <c r="P66" s="129"/>
      <c r="Q66" s="130"/>
      <c r="R66" s="130"/>
      <c r="S66" s="130"/>
      <c r="T66" s="130"/>
      <c r="U66" s="138"/>
      <c r="V66" s="136"/>
      <c r="W66" s="129"/>
      <c r="X66" s="130"/>
      <c r="Y66" s="130"/>
      <c r="Z66" s="130"/>
      <c r="AA66" s="130"/>
      <c r="AB66" s="138"/>
      <c r="AC66" s="136"/>
      <c r="AD66" s="129"/>
      <c r="AE66" s="130"/>
      <c r="AF66" s="130"/>
      <c r="AG66" s="130"/>
      <c r="AH66" s="130"/>
      <c r="AI66" s="138"/>
      <c r="AJ66" s="136"/>
      <c r="AK66" s="37"/>
      <c r="AL66" s="38"/>
      <c r="AM66" s="38"/>
      <c r="AN66" s="38"/>
      <c r="AO66" s="38"/>
      <c r="AP66" s="49"/>
      <c r="AQ66" s="51"/>
      <c r="AR66" s="37">
        <v>50</v>
      </c>
      <c r="AS66" s="38"/>
      <c r="AT66" s="38"/>
      <c r="AU66" s="38"/>
      <c r="AV66" s="38"/>
      <c r="AW66" s="49" t="s">
        <v>28</v>
      </c>
      <c r="AX66" s="96">
        <v>4</v>
      </c>
    </row>
    <row r="67" spans="1:50" s="135" customFormat="1" ht="10.199999999999999" x14ac:dyDescent="0.2">
      <c r="A67" s="85">
        <v>6</v>
      </c>
      <c r="B67" s="86" t="s">
        <v>96</v>
      </c>
      <c r="C67" s="91">
        <f>D67+E67+F67+G67+H67</f>
        <v>45</v>
      </c>
      <c r="D67" s="65">
        <f>SUM(I67+P67+W67+AD67+AK67+AR67)</f>
        <v>45</v>
      </c>
      <c r="E67" s="65">
        <f>SUM(J67+Q67+X67+AE67+AL67+AS67)</f>
        <v>0</v>
      </c>
      <c r="F67" s="65">
        <f>SUM(K67+R67+Y67+AF67+AM67+AT67)</f>
        <v>0</v>
      </c>
      <c r="G67" s="65">
        <f>SUM(L67+S67+Z67+AG67+AN67+AU67)</f>
        <v>0</v>
      </c>
      <c r="H67" s="65">
        <f>SUM(M67+T67+AA67+AH67+AO67+AV67)</f>
        <v>0</v>
      </c>
      <c r="I67" s="129"/>
      <c r="J67" s="130"/>
      <c r="K67" s="130"/>
      <c r="L67" s="130"/>
      <c r="M67" s="130"/>
      <c r="N67" s="138"/>
      <c r="O67" s="136"/>
      <c r="P67" s="129"/>
      <c r="Q67" s="130"/>
      <c r="R67" s="130"/>
      <c r="S67" s="130"/>
      <c r="T67" s="130"/>
      <c r="U67" s="138"/>
      <c r="V67" s="136"/>
      <c r="W67" s="129"/>
      <c r="X67" s="130"/>
      <c r="Y67" s="130"/>
      <c r="Z67" s="130"/>
      <c r="AA67" s="130"/>
      <c r="AB67" s="138"/>
      <c r="AC67" s="136"/>
      <c r="AD67" s="129"/>
      <c r="AE67" s="130"/>
      <c r="AF67" s="130"/>
      <c r="AG67" s="130"/>
      <c r="AH67" s="130"/>
      <c r="AI67" s="138"/>
      <c r="AJ67" s="136"/>
      <c r="AK67" s="37"/>
      <c r="AL67" s="38"/>
      <c r="AM67" s="38"/>
      <c r="AN67" s="38"/>
      <c r="AO67" s="38"/>
      <c r="AP67" s="49"/>
      <c r="AQ67" s="51"/>
      <c r="AR67" s="37">
        <v>45</v>
      </c>
      <c r="AS67" s="38"/>
      <c r="AT67" s="38"/>
      <c r="AU67" s="38"/>
      <c r="AV67" s="38"/>
      <c r="AW67" s="49" t="s">
        <v>28</v>
      </c>
      <c r="AX67" s="96">
        <v>4</v>
      </c>
    </row>
    <row r="68" spans="1:50" s="135" customFormat="1" ht="10.199999999999999" x14ac:dyDescent="0.2">
      <c r="A68" s="85">
        <v>6</v>
      </c>
      <c r="B68" s="86" t="s">
        <v>46</v>
      </c>
      <c r="C68" s="91">
        <f t="shared" si="28"/>
        <v>100</v>
      </c>
      <c r="D68" s="65">
        <f t="shared" si="29"/>
        <v>0</v>
      </c>
      <c r="E68" s="65">
        <f t="shared" si="29"/>
        <v>0</v>
      </c>
      <c r="F68" s="65">
        <f t="shared" si="29"/>
        <v>100</v>
      </c>
      <c r="G68" s="65">
        <f t="shared" si="29"/>
        <v>0</v>
      </c>
      <c r="H68" s="65">
        <f t="shared" si="29"/>
        <v>0</v>
      </c>
      <c r="I68" s="129"/>
      <c r="J68" s="130"/>
      <c r="K68" s="130"/>
      <c r="L68" s="130"/>
      <c r="M68" s="130"/>
      <c r="N68" s="138"/>
      <c r="O68" s="136"/>
      <c r="P68" s="129"/>
      <c r="Q68" s="130"/>
      <c r="R68" s="130"/>
      <c r="S68" s="130"/>
      <c r="T68" s="130"/>
      <c r="U68" s="138"/>
      <c r="V68" s="136"/>
      <c r="W68" s="129"/>
      <c r="X68" s="130"/>
      <c r="Y68" s="130"/>
      <c r="Z68" s="130"/>
      <c r="AA68" s="130"/>
      <c r="AB68" s="138"/>
      <c r="AC68" s="136"/>
      <c r="AD68" s="129"/>
      <c r="AE68" s="130"/>
      <c r="AF68" s="130"/>
      <c r="AG68" s="130"/>
      <c r="AH68" s="130"/>
      <c r="AI68" s="138"/>
      <c r="AJ68" s="136"/>
      <c r="AK68" s="37"/>
      <c r="AL68" s="38"/>
      <c r="AM68" s="38">
        <v>50</v>
      </c>
      <c r="AN68" s="38"/>
      <c r="AO68" s="38"/>
      <c r="AP68" s="49" t="s">
        <v>39</v>
      </c>
      <c r="AQ68" s="51">
        <v>4</v>
      </c>
      <c r="AR68" s="37"/>
      <c r="AS68" s="38"/>
      <c r="AT68" s="38">
        <v>50</v>
      </c>
      <c r="AU68" s="38"/>
      <c r="AV68" s="38"/>
      <c r="AW68" s="49" t="s">
        <v>39</v>
      </c>
      <c r="AX68" s="96">
        <v>4</v>
      </c>
    </row>
    <row r="69" spans="1:50" s="13" customFormat="1" ht="10.199999999999999" x14ac:dyDescent="0.2">
      <c r="A69" s="85">
        <v>7</v>
      </c>
      <c r="B69" s="86" t="s">
        <v>40</v>
      </c>
      <c r="C69" s="91">
        <f t="shared" si="28"/>
        <v>0</v>
      </c>
      <c r="D69" s="65">
        <f t="shared" si="29"/>
        <v>0</v>
      </c>
      <c r="E69" s="65">
        <f t="shared" si="29"/>
        <v>0</v>
      </c>
      <c r="F69" s="65">
        <f t="shared" si="29"/>
        <v>0</v>
      </c>
      <c r="G69" s="65">
        <f t="shared" si="29"/>
        <v>0</v>
      </c>
      <c r="H69" s="65">
        <f t="shared" si="29"/>
        <v>0</v>
      </c>
      <c r="I69" s="37"/>
      <c r="J69" s="38"/>
      <c r="K69" s="38"/>
      <c r="L69" s="38"/>
      <c r="M69" s="38"/>
      <c r="N69" s="49"/>
      <c r="O69" s="51"/>
      <c r="P69" s="37"/>
      <c r="Q69" s="38"/>
      <c r="R69" s="38"/>
      <c r="S69" s="38"/>
      <c r="T69" s="38"/>
      <c r="U69" s="49"/>
      <c r="V69" s="51"/>
      <c r="W69" s="37"/>
      <c r="X69" s="38"/>
      <c r="Y69" s="38"/>
      <c r="Z69" s="38"/>
      <c r="AA69" s="38"/>
      <c r="AB69" s="49"/>
      <c r="AC69" s="51"/>
      <c r="AD69" s="37"/>
      <c r="AE69" s="38"/>
      <c r="AF69" s="38"/>
      <c r="AG69" s="38"/>
      <c r="AH69" s="38"/>
      <c r="AI69" s="49"/>
      <c r="AJ69" s="51"/>
      <c r="AK69" s="37"/>
      <c r="AL69" s="38"/>
      <c r="AM69" s="38"/>
      <c r="AN69" s="38"/>
      <c r="AO69" s="38"/>
      <c r="AP69" s="49"/>
      <c r="AQ69" s="51"/>
      <c r="AR69" s="37"/>
      <c r="AS69" s="38"/>
      <c r="AT69" s="38"/>
      <c r="AU69" s="38"/>
      <c r="AV69" s="38"/>
      <c r="AW69" s="49"/>
      <c r="AX69" s="96">
        <v>10</v>
      </c>
    </row>
    <row r="70" spans="1:50" s="135" customFormat="1" ht="10.199999999999999" x14ac:dyDescent="0.2">
      <c r="A70" s="127">
        <v>8</v>
      </c>
      <c r="B70" s="128" t="s">
        <v>111</v>
      </c>
      <c r="C70" s="91">
        <f t="shared" si="28"/>
        <v>180</v>
      </c>
      <c r="D70" s="65">
        <f t="shared" si="29"/>
        <v>0</v>
      </c>
      <c r="E70" s="65">
        <f t="shared" si="29"/>
        <v>180</v>
      </c>
      <c r="F70" s="65">
        <f t="shared" si="29"/>
        <v>0</v>
      </c>
      <c r="G70" s="65">
        <f t="shared" si="29"/>
        <v>0</v>
      </c>
      <c r="H70" s="65">
        <f t="shared" si="29"/>
        <v>0</v>
      </c>
      <c r="I70" s="129"/>
      <c r="J70" s="130"/>
      <c r="K70" s="130"/>
      <c r="L70" s="130"/>
      <c r="M70" s="130"/>
      <c r="N70" s="138"/>
      <c r="O70" s="136"/>
      <c r="P70" s="129"/>
      <c r="Q70" s="130"/>
      <c r="R70" s="130"/>
      <c r="S70" s="130"/>
      <c r="T70" s="130"/>
      <c r="U70" s="138"/>
      <c r="V70" s="136"/>
      <c r="W70" s="129"/>
      <c r="X70" s="130"/>
      <c r="Y70" s="130"/>
      <c r="Z70" s="130"/>
      <c r="AA70" s="130"/>
      <c r="AB70" s="138"/>
      <c r="AC70" s="136"/>
      <c r="AD70" s="129"/>
      <c r="AE70" s="130"/>
      <c r="AF70" s="130"/>
      <c r="AG70" s="130"/>
      <c r="AH70" s="130"/>
      <c r="AI70" s="138"/>
      <c r="AJ70" s="136"/>
      <c r="AK70" s="37"/>
      <c r="AL70" s="38">
        <v>180</v>
      </c>
      <c r="AM70" s="38"/>
      <c r="AN70" s="38"/>
      <c r="AO70" s="38"/>
      <c r="AP70" s="49" t="s">
        <v>68</v>
      </c>
      <c r="AQ70" s="51">
        <v>7</v>
      </c>
      <c r="AR70" s="37"/>
      <c r="AS70" s="38"/>
      <c r="AT70" s="38"/>
      <c r="AU70" s="38"/>
      <c r="AV70" s="38"/>
      <c r="AW70" s="49"/>
      <c r="AX70" s="96"/>
    </row>
    <row r="71" spans="1:50" s="13" customFormat="1" ht="33.75" customHeight="1" x14ac:dyDescent="0.2">
      <c r="A71" s="85" t="s">
        <v>53</v>
      </c>
      <c r="B71" s="153" t="s">
        <v>89</v>
      </c>
      <c r="C71" s="59">
        <f t="shared" ref="C71:H71" si="30">SUM(C72:C82)</f>
        <v>555</v>
      </c>
      <c r="D71" s="59">
        <f t="shared" si="30"/>
        <v>125</v>
      </c>
      <c r="E71" s="59">
        <f t="shared" si="30"/>
        <v>180</v>
      </c>
      <c r="F71" s="59">
        <f t="shared" si="30"/>
        <v>100</v>
      </c>
      <c r="G71" s="59">
        <f t="shared" si="30"/>
        <v>150</v>
      </c>
      <c r="H71" s="59">
        <f t="shared" si="30"/>
        <v>0</v>
      </c>
      <c r="I71" s="37"/>
      <c r="J71" s="38"/>
      <c r="K71" s="38"/>
      <c r="L71" s="38"/>
      <c r="M71" s="38"/>
      <c r="N71" s="49"/>
      <c r="O71" s="51"/>
      <c r="P71" s="37"/>
      <c r="Q71" s="38"/>
      <c r="R71" s="38"/>
      <c r="S71" s="38"/>
      <c r="T71" s="38"/>
      <c r="U71" s="49"/>
      <c r="V71" s="51"/>
      <c r="W71" s="37"/>
      <c r="X71" s="38"/>
      <c r="Y71" s="38"/>
      <c r="Z71" s="38"/>
      <c r="AA71" s="38"/>
      <c r="AB71" s="49"/>
      <c r="AC71" s="51"/>
      <c r="AD71" s="37"/>
      <c r="AE71" s="38"/>
      <c r="AF71" s="38"/>
      <c r="AG71" s="38"/>
      <c r="AH71" s="38"/>
      <c r="AI71" s="49"/>
      <c r="AJ71" s="51"/>
      <c r="AK71" s="37"/>
      <c r="AL71" s="38"/>
      <c r="AM71" s="38"/>
      <c r="AN71" s="38"/>
      <c r="AO71" s="38"/>
      <c r="AP71" s="49"/>
      <c r="AQ71" s="51"/>
      <c r="AR71" s="37"/>
      <c r="AS71" s="38"/>
      <c r="AT71" s="38"/>
      <c r="AU71" s="38"/>
      <c r="AV71" s="38"/>
      <c r="AW71" s="49"/>
      <c r="AX71" s="96"/>
    </row>
    <row r="72" spans="1:50" s="13" customFormat="1" ht="10.199999999999999" x14ac:dyDescent="0.2">
      <c r="A72" s="85">
        <v>1</v>
      </c>
      <c r="B72" s="86" t="s">
        <v>60</v>
      </c>
      <c r="C72" s="91">
        <f t="shared" ref="C72:C82" si="31">D72+E72+F72+G72+H72</f>
        <v>30</v>
      </c>
      <c r="D72" s="65">
        <f t="shared" ref="D72:H82" si="32">SUM(I72+P72+W72+AD72+AK72+AR72)</f>
        <v>30</v>
      </c>
      <c r="E72" s="65">
        <f t="shared" si="29"/>
        <v>0</v>
      </c>
      <c r="F72" s="65">
        <f t="shared" si="29"/>
        <v>0</v>
      </c>
      <c r="G72" s="65">
        <f t="shared" si="29"/>
        <v>0</v>
      </c>
      <c r="H72" s="65">
        <f t="shared" si="29"/>
        <v>0</v>
      </c>
      <c r="I72" s="37"/>
      <c r="J72" s="38"/>
      <c r="K72" s="38"/>
      <c r="L72" s="38"/>
      <c r="M72" s="38"/>
      <c r="N72" s="49"/>
      <c r="O72" s="51"/>
      <c r="P72" s="37"/>
      <c r="Q72" s="38"/>
      <c r="R72" s="38"/>
      <c r="S72" s="38"/>
      <c r="T72" s="38"/>
      <c r="U72" s="49"/>
      <c r="V72" s="51"/>
      <c r="W72" s="37"/>
      <c r="X72" s="38"/>
      <c r="Y72" s="38"/>
      <c r="Z72" s="38"/>
      <c r="AA72" s="38"/>
      <c r="AB72" s="49"/>
      <c r="AC72" s="51"/>
      <c r="AD72" s="37"/>
      <c r="AE72" s="38"/>
      <c r="AF72" s="38"/>
      <c r="AG72" s="38"/>
      <c r="AH72" s="38"/>
      <c r="AI72" s="49"/>
      <c r="AJ72" s="51"/>
      <c r="AK72" s="37">
        <v>30</v>
      </c>
      <c r="AL72" s="38"/>
      <c r="AM72" s="38"/>
      <c r="AN72" s="38"/>
      <c r="AO72" s="38"/>
      <c r="AP72" s="49" t="s">
        <v>28</v>
      </c>
      <c r="AQ72" s="51">
        <v>3</v>
      </c>
      <c r="AR72" s="37"/>
      <c r="AS72" s="38"/>
      <c r="AT72" s="38"/>
      <c r="AU72" s="38"/>
      <c r="AV72" s="38"/>
      <c r="AW72" s="49"/>
      <c r="AX72" s="96"/>
    </row>
    <row r="73" spans="1:50" s="146" customFormat="1" ht="11.25" customHeight="1" x14ac:dyDescent="0.2">
      <c r="A73" s="85">
        <v>2</v>
      </c>
      <c r="B73" s="128" t="s">
        <v>87</v>
      </c>
      <c r="C73" s="91">
        <f t="shared" si="31"/>
        <v>30</v>
      </c>
      <c r="D73" s="65">
        <f t="shared" si="32"/>
        <v>0</v>
      </c>
      <c r="E73" s="65">
        <f t="shared" si="29"/>
        <v>0</v>
      </c>
      <c r="F73" s="65">
        <f t="shared" si="29"/>
        <v>0</v>
      </c>
      <c r="G73" s="65">
        <f t="shared" si="29"/>
        <v>30</v>
      </c>
      <c r="H73" s="65">
        <f t="shared" si="29"/>
        <v>0</v>
      </c>
      <c r="I73" s="142"/>
      <c r="J73" s="143"/>
      <c r="K73" s="143"/>
      <c r="L73" s="143"/>
      <c r="M73" s="143"/>
      <c r="N73" s="144"/>
      <c r="O73" s="145"/>
      <c r="P73" s="142"/>
      <c r="Q73" s="143"/>
      <c r="R73" s="143"/>
      <c r="S73" s="143"/>
      <c r="T73" s="143"/>
      <c r="U73" s="144"/>
      <c r="V73" s="145"/>
      <c r="W73" s="142"/>
      <c r="X73" s="143"/>
      <c r="Y73" s="143"/>
      <c r="Z73" s="143"/>
      <c r="AA73" s="143"/>
      <c r="AB73" s="144"/>
      <c r="AC73" s="145"/>
      <c r="AD73" s="142"/>
      <c r="AE73" s="143"/>
      <c r="AF73" s="143"/>
      <c r="AG73" s="143"/>
      <c r="AH73" s="143"/>
      <c r="AI73" s="144"/>
      <c r="AJ73" s="145"/>
      <c r="AK73" s="37"/>
      <c r="AL73" s="38"/>
      <c r="AM73" s="38"/>
      <c r="AN73" s="38">
        <v>30</v>
      </c>
      <c r="AO73" s="38"/>
      <c r="AP73" s="49" t="s">
        <v>28</v>
      </c>
      <c r="AQ73" s="51">
        <v>3</v>
      </c>
      <c r="AR73" s="37"/>
      <c r="AS73" s="38"/>
      <c r="AT73" s="38"/>
      <c r="AU73" s="38"/>
      <c r="AV73" s="38"/>
      <c r="AW73" s="49"/>
      <c r="AX73" s="96"/>
    </row>
    <row r="74" spans="1:50" s="146" customFormat="1" ht="11.25" customHeight="1" x14ac:dyDescent="0.2">
      <c r="A74" s="85">
        <v>3</v>
      </c>
      <c r="B74" s="141" t="s">
        <v>88</v>
      </c>
      <c r="C74" s="91">
        <f t="shared" si="31"/>
        <v>30</v>
      </c>
      <c r="D74" s="65">
        <f t="shared" si="32"/>
        <v>0</v>
      </c>
      <c r="E74" s="65">
        <f t="shared" si="29"/>
        <v>0</v>
      </c>
      <c r="F74" s="65">
        <f t="shared" si="29"/>
        <v>0</v>
      </c>
      <c r="G74" s="65">
        <f t="shared" si="29"/>
        <v>30</v>
      </c>
      <c r="H74" s="65">
        <f t="shared" si="29"/>
        <v>0</v>
      </c>
      <c r="I74" s="142"/>
      <c r="J74" s="143"/>
      <c r="K74" s="143"/>
      <c r="L74" s="143"/>
      <c r="M74" s="143"/>
      <c r="N74" s="144"/>
      <c r="O74" s="145"/>
      <c r="P74" s="142"/>
      <c r="Q74" s="143"/>
      <c r="R74" s="143"/>
      <c r="S74" s="143"/>
      <c r="T74" s="143"/>
      <c r="U74" s="144"/>
      <c r="V74" s="145"/>
      <c r="W74" s="142"/>
      <c r="X74" s="143"/>
      <c r="Y74" s="143"/>
      <c r="Z74" s="143"/>
      <c r="AA74" s="143"/>
      <c r="AB74" s="144"/>
      <c r="AC74" s="145"/>
      <c r="AD74" s="142"/>
      <c r="AE74" s="143"/>
      <c r="AF74" s="143"/>
      <c r="AG74" s="143"/>
      <c r="AH74" s="143"/>
      <c r="AI74" s="144"/>
      <c r="AJ74" s="145"/>
      <c r="AK74" s="37"/>
      <c r="AL74" s="38"/>
      <c r="AM74" s="38"/>
      <c r="AN74" s="38"/>
      <c r="AO74" s="38"/>
      <c r="AP74" s="49"/>
      <c r="AQ74" s="51"/>
      <c r="AR74" s="37"/>
      <c r="AS74" s="38"/>
      <c r="AT74" s="38"/>
      <c r="AU74" s="38">
        <v>30</v>
      </c>
      <c r="AV74" s="38"/>
      <c r="AW74" s="49" t="s">
        <v>28</v>
      </c>
      <c r="AX74" s="96">
        <v>3</v>
      </c>
    </row>
    <row r="75" spans="1:50" s="146" customFormat="1" ht="11.25" customHeight="1" x14ac:dyDescent="0.2">
      <c r="A75" s="85">
        <v>4</v>
      </c>
      <c r="B75" s="141" t="s">
        <v>90</v>
      </c>
      <c r="C75" s="91">
        <f t="shared" si="31"/>
        <v>30</v>
      </c>
      <c r="D75" s="65">
        <f t="shared" si="32"/>
        <v>0</v>
      </c>
      <c r="E75" s="65">
        <f t="shared" si="29"/>
        <v>0</v>
      </c>
      <c r="F75" s="65">
        <f t="shared" si="29"/>
        <v>0</v>
      </c>
      <c r="G75" s="65">
        <f t="shared" si="29"/>
        <v>30</v>
      </c>
      <c r="H75" s="65">
        <f t="shared" si="29"/>
        <v>0</v>
      </c>
      <c r="I75" s="142"/>
      <c r="J75" s="143"/>
      <c r="K75" s="143"/>
      <c r="L75" s="143"/>
      <c r="M75" s="143"/>
      <c r="N75" s="144"/>
      <c r="O75" s="145"/>
      <c r="P75" s="142"/>
      <c r="Q75" s="143"/>
      <c r="R75" s="143"/>
      <c r="S75" s="143"/>
      <c r="T75" s="143"/>
      <c r="U75" s="144"/>
      <c r="V75" s="145"/>
      <c r="W75" s="142"/>
      <c r="X75" s="143"/>
      <c r="Y75" s="143"/>
      <c r="Z75" s="143"/>
      <c r="AA75" s="143"/>
      <c r="AB75" s="144"/>
      <c r="AC75" s="145"/>
      <c r="AD75" s="142"/>
      <c r="AE75" s="143"/>
      <c r="AF75" s="143"/>
      <c r="AG75" s="143"/>
      <c r="AH75" s="143"/>
      <c r="AI75" s="144"/>
      <c r="AJ75" s="145"/>
      <c r="AK75" s="37"/>
      <c r="AL75" s="38"/>
      <c r="AM75" s="38"/>
      <c r="AN75" s="38">
        <v>30</v>
      </c>
      <c r="AO75" s="38"/>
      <c r="AP75" s="49" t="s">
        <v>39</v>
      </c>
      <c r="AQ75" s="51">
        <v>3</v>
      </c>
      <c r="AR75" s="37"/>
      <c r="AS75" s="38"/>
      <c r="AT75" s="38"/>
      <c r="AU75" s="38"/>
      <c r="AV75" s="38"/>
      <c r="AW75" s="49"/>
      <c r="AX75" s="96"/>
    </row>
    <row r="76" spans="1:50" s="13" customFormat="1" ht="11.25" customHeight="1" x14ac:dyDescent="0.2">
      <c r="A76" s="85">
        <v>5</v>
      </c>
      <c r="B76" s="108" t="s">
        <v>91</v>
      </c>
      <c r="C76" s="91">
        <f t="shared" si="31"/>
        <v>30</v>
      </c>
      <c r="D76" s="65">
        <f t="shared" si="32"/>
        <v>0</v>
      </c>
      <c r="E76" s="65">
        <f t="shared" si="32"/>
        <v>0</v>
      </c>
      <c r="F76" s="65">
        <f t="shared" si="32"/>
        <v>0</v>
      </c>
      <c r="G76" s="65">
        <f t="shared" si="32"/>
        <v>30</v>
      </c>
      <c r="H76" s="65">
        <f t="shared" si="32"/>
        <v>0</v>
      </c>
      <c r="I76" s="37"/>
      <c r="J76" s="38"/>
      <c r="K76" s="38"/>
      <c r="L76" s="38"/>
      <c r="M76" s="38"/>
      <c r="N76" s="49"/>
      <c r="O76" s="51"/>
      <c r="P76" s="37"/>
      <c r="Q76" s="38"/>
      <c r="R76" s="38"/>
      <c r="S76" s="38"/>
      <c r="T76" s="38"/>
      <c r="U76" s="49"/>
      <c r="V76" s="51"/>
      <c r="W76" s="37"/>
      <c r="X76" s="38"/>
      <c r="Y76" s="38"/>
      <c r="Z76" s="38"/>
      <c r="AA76" s="38"/>
      <c r="AB76" s="49"/>
      <c r="AC76" s="51"/>
      <c r="AD76" s="37"/>
      <c r="AE76" s="38"/>
      <c r="AF76" s="38"/>
      <c r="AG76" s="38"/>
      <c r="AH76" s="38"/>
      <c r="AI76" s="49"/>
      <c r="AJ76" s="51"/>
      <c r="AK76" s="37"/>
      <c r="AL76" s="38"/>
      <c r="AM76" s="38"/>
      <c r="AN76" s="38"/>
      <c r="AO76" s="38"/>
      <c r="AP76" s="49"/>
      <c r="AQ76" s="51"/>
      <c r="AR76" s="37"/>
      <c r="AS76" s="38"/>
      <c r="AT76" s="38"/>
      <c r="AU76" s="38">
        <v>30</v>
      </c>
      <c r="AV76" s="38"/>
      <c r="AW76" s="49" t="s">
        <v>28</v>
      </c>
      <c r="AX76" s="96">
        <v>3</v>
      </c>
    </row>
    <row r="77" spans="1:50" s="197" customFormat="1" ht="10.199999999999999" x14ac:dyDescent="0.2">
      <c r="A77" s="192">
        <v>6</v>
      </c>
      <c r="B77" s="182" t="s">
        <v>82</v>
      </c>
      <c r="C77" s="184">
        <f t="shared" si="31"/>
        <v>50</v>
      </c>
      <c r="D77" s="185">
        <f t="shared" si="32"/>
        <v>50</v>
      </c>
      <c r="E77" s="185">
        <f t="shared" si="32"/>
        <v>0</v>
      </c>
      <c r="F77" s="185">
        <f t="shared" si="32"/>
        <v>0</v>
      </c>
      <c r="G77" s="185">
        <f t="shared" si="32"/>
        <v>0</v>
      </c>
      <c r="H77" s="185">
        <f t="shared" si="32"/>
        <v>0</v>
      </c>
      <c r="I77" s="193"/>
      <c r="J77" s="194"/>
      <c r="K77" s="194"/>
      <c r="L77" s="194"/>
      <c r="M77" s="194"/>
      <c r="N77" s="195"/>
      <c r="O77" s="196"/>
      <c r="P77" s="193"/>
      <c r="Q77" s="194"/>
      <c r="R77" s="194"/>
      <c r="S77" s="194"/>
      <c r="T77" s="194"/>
      <c r="U77" s="195"/>
      <c r="V77" s="196"/>
      <c r="W77" s="193"/>
      <c r="X77" s="194"/>
      <c r="Y77" s="194"/>
      <c r="Z77" s="194"/>
      <c r="AA77" s="194"/>
      <c r="AB77" s="195"/>
      <c r="AC77" s="196"/>
      <c r="AD77" s="193"/>
      <c r="AE77" s="194"/>
      <c r="AF77" s="194"/>
      <c r="AG77" s="194"/>
      <c r="AH77" s="194"/>
      <c r="AI77" s="195"/>
      <c r="AJ77" s="196"/>
      <c r="AK77" s="193"/>
      <c r="AL77" s="194"/>
      <c r="AM77" s="194"/>
      <c r="AN77" s="194"/>
      <c r="AO77" s="194"/>
      <c r="AP77" s="195"/>
      <c r="AQ77" s="196"/>
      <c r="AR77" s="37">
        <v>50</v>
      </c>
      <c r="AS77" s="194"/>
      <c r="AT77" s="194"/>
      <c r="AU77" s="194"/>
      <c r="AV77" s="194"/>
      <c r="AW77" s="49" t="s">
        <v>28</v>
      </c>
      <c r="AX77" s="96">
        <v>4</v>
      </c>
    </row>
    <row r="78" spans="1:50" s="135" customFormat="1" ht="10.199999999999999" x14ac:dyDescent="0.2">
      <c r="A78" s="85">
        <v>6</v>
      </c>
      <c r="B78" s="86" t="s">
        <v>95</v>
      </c>
      <c r="C78" s="91">
        <f t="shared" si="31"/>
        <v>30</v>
      </c>
      <c r="D78" s="65">
        <f t="shared" si="32"/>
        <v>0</v>
      </c>
      <c r="E78" s="65">
        <f t="shared" si="32"/>
        <v>0</v>
      </c>
      <c r="F78" s="65">
        <f t="shared" si="32"/>
        <v>0</v>
      </c>
      <c r="G78" s="65">
        <f t="shared" si="32"/>
        <v>30</v>
      </c>
      <c r="H78" s="65">
        <f t="shared" si="32"/>
        <v>0</v>
      </c>
      <c r="I78" s="129"/>
      <c r="J78" s="130"/>
      <c r="K78" s="130"/>
      <c r="L78" s="130"/>
      <c r="M78" s="130"/>
      <c r="N78" s="138"/>
      <c r="O78" s="136"/>
      <c r="P78" s="129"/>
      <c r="Q78" s="130"/>
      <c r="R78" s="130"/>
      <c r="S78" s="130"/>
      <c r="T78" s="130"/>
      <c r="U78" s="138"/>
      <c r="V78" s="136"/>
      <c r="W78" s="129"/>
      <c r="X78" s="130"/>
      <c r="Y78" s="130"/>
      <c r="Z78" s="130"/>
      <c r="AA78" s="130"/>
      <c r="AB78" s="138"/>
      <c r="AC78" s="136"/>
      <c r="AD78" s="129"/>
      <c r="AE78" s="130"/>
      <c r="AF78" s="130"/>
      <c r="AG78" s="130"/>
      <c r="AH78" s="130"/>
      <c r="AI78" s="138"/>
      <c r="AJ78" s="136"/>
      <c r="AK78" s="37"/>
      <c r="AL78" s="38"/>
      <c r="AM78" s="38"/>
      <c r="AN78" s="38"/>
      <c r="AO78" s="38"/>
      <c r="AP78" s="49"/>
      <c r="AQ78" s="51"/>
      <c r="AR78" s="37"/>
      <c r="AS78" s="38"/>
      <c r="AT78" s="38"/>
      <c r="AU78" s="38">
        <v>30</v>
      </c>
      <c r="AV78" s="38"/>
      <c r="AW78" s="49" t="s">
        <v>39</v>
      </c>
      <c r="AX78" s="96">
        <v>3</v>
      </c>
    </row>
    <row r="79" spans="1:50" s="135" customFormat="1" ht="10.199999999999999" x14ac:dyDescent="0.2">
      <c r="A79" s="85">
        <v>6</v>
      </c>
      <c r="B79" s="86" t="s">
        <v>96</v>
      </c>
      <c r="C79" s="91">
        <f>D79+E79+F79+G79+H79</f>
        <v>45</v>
      </c>
      <c r="D79" s="65">
        <f>SUM(I79+P79+W79+AD79+AK79+AR79)</f>
        <v>45</v>
      </c>
      <c r="E79" s="65">
        <f>SUM(J79+Q79+X79+AE79+AL79+AS79)</f>
        <v>0</v>
      </c>
      <c r="F79" s="65">
        <f>SUM(K79+R79+Y79+AF79+AM79+AT79)</f>
        <v>0</v>
      </c>
      <c r="G79" s="65">
        <f>SUM(L79+S79+Z79+AG79+AN79+AU79)</f>
        <v>0</v>
      </c>
      <c r="H79" s="65">
        <f>SUM(M79+T79+AA79+AH79+AO79+AV79)</f>
        <v>0</v>
      </c>
      <c r="I79" s="129"/>
      <c r="J79" s="130"/>
      <c r="K79" s="130"/>
      <c r="L79" s="130"/>
      <c r="M79" s="130"/>
      <c r="N79" s="138"/>
      <c r="O79" s="136"/>
      <c r="P79" s="129"/>
      <c r="Q79" s="130"/>
      <c r="R79" s="130"/>
      <c r="S79" s="130"/>
      <c r="T79" s="130"/>
      <c r="U79" s="138"/>
      <c r="V79" s="136"/>
      <c r="W79" s="129"/>
      <c r="X79" s="130"/>
      <c r="Y79" s="130"/>
      <c r="Z79" s="130"/>
      <c r="AA79" s="130"/>
      <c r="AB79" s="138"/>
      <c r="AC79" s="136"/>
      <c r="AD79" s="129"/>
      <c r="AE79" s="130"/>
      <c r="AF79" s="130"/>
      <c r="AG79" s="130"/>
      <c r="AH79" s="130"/>
      <c r="AI79" s="138"/>
      <c r="AJ79" s="136"/>
      <c r="AK79" s="37"/>
      <c r="AL79" s="38"/>
      <c r="AM79" s="38"/>
      <c r="AN79" s="38"/>
      <c r="AO79" s="38"/>
      <c r="AP79" s="49"/>
      <c r="AQ79" s="51"/>
      <c r="AR79" s="37">
        <v>45</v>
      </c>
      <c r="AS79" s="38"/>
      <c r="AT79" s="38"/>
      <c r="AU79" s="38"/>
      <c r="AV79" s="38"/>
      <c r="AW79" s="49" t="s">
        <v>28</v>
      </c>
      <c r="AX79" s="96">
        <v>4</v>
      </c>
    </row>
    <row r="80" spans="1:50" s="135" customFormat="1" ht="10.199999999999999" x14ac:dyDescent="0.2">
      <c r="A80" s="85">
        <v>6</v>
      </c>
      <c r="B80" s="86" t="s">
        <v>46</v>
      </c>
      <c r="C80" s="91">
        <f t="shared" si="31"/>
        <v>100</v>
      </c>
      <c r="D80" s="65">
        <f t="shared" si="32"/>
        <v>0</v>
      </c>
      <c r="E80" s="65">
        <f t="shared" si="32"/>
        <v>0</v>
      </c>
      <c r="F80" s="65">
        <f t="shared" si="32"/>
        <v>100</v>
      </c>
      <c r="G80" s="65">
        <f t="shared" si="32"/>
        <v>0</v>
      </c>
      <c r="H80" s="65">
        <f t="shared" si="32"/>
        <v>0</v>
      </c>
      <c r="I80" s="129"/>
      <c r="J80" s="130"/>
      <c r="K80" s="130"/>
      <c r="L80" s="130"/>
      <c r="M80" s="130"/>
      <c r="N80" s="138"/>
      <c r="O80" s="136"/>
      <c r="P80" s="129"/>
      <c r="Q80" s="130"/>
      <c r="R80" s="130"/>
      <c r="S80" s="130"/>
      <c r="T80" s="130"/>
      <c r="U80" s="138"/>
      <c r="V80" s="136"/>
      <c r="W80" s="129"/>
      <c r="X80" s="130"/>
      <c r="Y80" s="130"/>
      <c r="Z80" s="130"/>
      <c r="AA80" s="130"/>
      <c r="AB80" s="138"/>
      <c r="AC80" s="136"/>
      <c r="AD80" s="129"/>
      <c r="AE80" s="130"/>
      <c r="AF80" s="130"/>
      <c r="AG80" s="130"/>
      <c r="AH80" s="130"/>
      <c r="AI80" s="138"/>
      <c r="AJ80" s="136"/>
      <c r="AK80" s="37"/>
      <c r="AL80" s="38"/>
      <c r="AM80" s="38">
        <v>50</v>
      </c>
      <c r="AN80" s="38"/>
      <c r="AO80" s="38"/>
      <c r="AP80" s="49" t="s">
        <v>39</v>
      </c>
      <c r="AQ80" s="51">
        <v>4</v>
      </c>
      <c r="AR80" s="37"/>
      <c r="AS80" s="38"/>
      <c r="AT80" s="38">
        <v>50</v>
      </c>
      <c r="AU80" s="38"/>
      <c r="AV80" s="38"/>
      <c r="AW80" s="49" t="s">
        <v>39</v>
      </c>
      <c r="AX80" s="96">
        <v>4</v>
      </c>
    </row>
    <row r="81" spans="1:50" s="13" customFormat="1" ht="10.199999999999999" x14ac:dyDescent="0.2">
      <c r="A81" s="85">
        <v>7</v>
      </c>
      <c r="B81" s="86" t="s">
        <v>40</v>
      </c>
      <c r="C81" s="91">
        <f t="shared" si="31"/>
        <v>0</v>
      </c>
      <c r="D81" s="65">
        <f t="shared" si="32"/>
        <v>0</v>
      </c>
      <c r="E81" s="65">
        <f t="shared" si="32"/>
        <v>0</v>
      </c>
      <c r="F81" s="65">
        <f t="shared" si="32"/>
        <v>0</v>
      </c>
      <c r="G81" s="65">
        <f t="shared" si="32"/>
        <v>0</v>
      </c>
      <c r="H81" s="65">
        <f t="shared" si="32"/>
        <v>0</v>
      </c>
      <c r="I81" s="37"/>
      <c r="J81" s="38"/>
      <c r="K81" s="38"/>
      <c r="L81" s="38"/>
      <c r="M81" s="38"/>
      <c r="N81" s="49"/>
      <c r="O81" s="51"/>
      <c r="P81" s="37"/>
      <c r="Q81" s="38"/>
      <c r="R81" s="38"/>
      <c r="S81" s="38"/>
      <c r="T81" s="38"/>
      <c r="U81" s="49"/>
      <c r="V81" s="51"/>
      <c r="W81" s="37"/>
      <c r="X81" s="38"/>
      <c r="Y81" s="38"/>
      <c r="Z81" s="38"/>
      <c r="AA81" s="38"/>
      <c r="AB81" s="49"/>
      <c r="AC81" s="51"/>
      <c r="AD81" s="37"/>
      <c r="AE81" s="38"/>
      <c r="AF81" s="38"/>
      <c r="AG81" s="38"/>
      <c r="AH81" s="38"/>
      <c r="AI81" s="49"/>
      <c r="AJ81" s="51"/>
      <c r="AK81" s="37"/>
      <c r="AL81" s="38"/>
      <c r="AM81" s="38"/>
      <c r="AN81" s="38"/>
      <c r="AO81" s="38"/>
      <c r="AP81" s="49"/>
      <c r="AQ81" s="51"/>
      <c r="AR81" s="37"/>
      <c r="AS81" s="38"/>
      <c r="AT81" s="38"/>
      <c r="AU81" s="38"/>
      <c r="AV81" s="38"/>
      <c r="AW81" s="49"/>
      <c r="AX81" s="96">
        <v>10</v>
      </c>
    </row>
    <row r="82" spans="1:50" s="135" customFormat="1" ht="10.199999999999999" x14ac:dyDescent="0.2">
      <c r="A82" s="127">
        <v>8</v>
      </c>
      <c r="B82" s="128" t="s">
        <v>111</v>
      </c>
      <c r="C82" s="91">
        <f t="shared" si="31"/>
        <v>180</v>
      </c>
      <c r="D82" s="65">
        <f t="shared" si="32"/>
        <v>0</v>
      </c>
      <c r="E82" s="65">
        <f t="shared" si="32"/>
        <v>180</v>
      </c>
      <c r="F82" s="65">
        <f t="shared" si="32"/>
        <v>0</v>
      </c>
      <c r="G82" s="65">
        <f t="shared" si="32"/>
        <v>0</v>
      </c>
      <c r="H82" s="65">
        <f t="shared" si="32"/>
        <v>0</v>
      </c>
      <c r="I82" s="129"/>
      <c r="J82" s="130"/>
      <c r="K82" s="130"/>
      <c r="L82" s="130"/>
      <c r="M82" s="130"/>
      <c r="N82" s="138"/>
      <c r="O82" s="136"/>
      <c r="P82" s="129"/>
      <c r="Q82" s="130"/>
      <c r="R82" s="130"/>
      <c r="S82" s="130"/>
      <c r="T82" s="130"/>
      <c r="U82" s="138"/>
      <c r="V82" s="136"/>
      <c r="W82" s="129"/>
      <c r="X82" s="130"/>
      <c r="Y82" s="130"/>
      <c r="Z82" s="130"/>
      <c r="AA82" s="130"/>
      <c r="AB82" s="138"/>
      <c r="AC82" s="136"/>
      <c r="AD82" s="129"/>
      <c r="AE82" s="130"/>
      <c r="AF82" s="130"/>
      <c r="AG82" s="130"/>
      <c r="AH82" s="130"/>
      <c r="AI82" s="138"/>
      <c r="AJ82" s="136"/>
      <c r="AK82" s="129"/>
      <c r="AL82" s="38">
        <v>180</v>
      </c>
      <c r="AM82" s="130"/>
      <c r="AN82" s="130"/>
      <c r="AO82" s="130"/>
      <c r="AP82" s="49" t="s">
        <v>68</v>
      </c>
      <c r="AQ82" s="51">
        <v>7</v>
      </c>
      <c r="AR82" s="129"/>
      <c r="AS82" s="130"/>
      <c r="AT82" s="130"/>
      <c r="AU82" s="130"/>
      <c r="AV82" s="130"/>
      <c r="AW82" s="138"/>
      <c r="AX82" s="137"/>
    </row>
    <row r="83" spans="1:50" ht="16.5" customHeight="1" x14ac:dyDescent="0.2">
      <c r="A83" s="76"/>
      <c r="B83" s="77" t="s">
        <v>10</v>
      </c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2"/>
    </row>
    <row r="84" spans="1:50" ht="15.75" customHeight="1" x14ac:dyDescent="0.2">
      <c r="A84" s="78"/>
      <c r="B84" s="79"/>
      <c r="C84" s="64">
        <f t="shared" ref="C84:AX84" si="33">C9+C15+C30+C46</f>
        <v>2184</v>
      </c>
      <c r="D84" s="64">
        <f t="shared" si="33"/>
        <v>913</v>
      </c>
      <c r="E84" s="64">
        <f t="shared" si="33"/>
        <v>636</v>
      </c>
      <c r="F84" s="64">
        <f t="shared" si="33"/>
        <v>100</v>
      </c>
      <c r="G84" s="64">
        <f t="shared" si="33"/>
        <v>415</v>
      </c>
      <c r="H84" s="64">
        <f t="shared" si="33"/>
        <v>120</v>
      </c>
      <c r="I84" s="83">
        <f t="shared" si="33"/>
        <v>181</v>
      </c>
      <c r="J84" s="83">
        <f t="shared" si="33"/>
        <v>67</v>
      </c>
      <c r="K84" s="83">
        <f t="shared" si="33"/>
        <v>0</v>
      </c>
      <c r="L84" s="83">
        <f t="shared" si="33"/>
        <v>50</v>
      </c>
      <c r="M84" s="83">
        <f t="shared" si="33"/>
        <v>0</v>
      </c>
      <c r="N84" s="57">
        <f t="shared" si="33"/>
        <v>3</v>
      </c>
      <c r="O84" s="57">
        <f t="shared" si="33"/>
        <v>26</v>
      </c>
      <c r="P84" s="83">
        <f t="shared" si="33"/>
        <v>189</v>
      </c>
      <c r="Q84" s="83">
        <f t="shared" si="33"/>
        <v>109</v>
      </c>
      <c r="R84" s="83">
        <f t="shared" si="33"/>
        <v>0</v>
      </c>
      <c r="S84" s="83">
        <f t="shared" si="33"/>
        <v>0</v>
      </c>
      <c r="T84" s="83">
        <f t="shared" si="33"/>
        <v>0</v>
      </c>
      <c r="U84" s="57">
        <f t="shared" si="33"/>
        <v>3</v>
      </c>
      <c r="V84" s="57">
        <f t="shared" si="33"/>
        <v>25</v>
      </c>
      <c r="W84" s="83">
        <f t="shared" si="33"/>
        <v>143</v>
      </c>
      <c r="X84" s="83">
        <f t="shared" si="33"/>
        <v>100</v>
      </c>
      <c r="Y84" s="83">
        <f t="shared" si="33"/>
        <v>0</v>
      </c>
      <c r="Z84" s="83">
        <f t="shared" si="33"/>
        <v>60</v>
      </c>
      <c r="AA84" s="83">
        <f t="shared" si="33"/>
        <v>40</v>
      </c>
      <c r="AB84" s="57">
        <f t="shared" si="33"/>
        <v>2</v>
      </c>
      <c r="AC84" s="57">
        <f t="shared" si="33"/>
        <v>26</v>
      </c>
      <c r="AD84" s="83">
        <f t="shared" si="33"/>
        <v>150</v>
      </c>
      <c r="AE84" s="83">
        <f t="shared" si="33"/>
        <v>180</v>
      </c>
      <c r="AF84" s="83">
        <f t="shared" si="33"/>
        <v>0</v>
      </c>
      <c r="AG84" s="83">
        <f t="shared" si="33"/>
        <v>105</v>
      </c>
      <c r="AH84" s="83">
        <f t="shared" si="33"/>
        <v>40</v>
      </c>
      <c r="AI84" s="57">
        <f t="shared" si="33"/>
        <v>4</v>
      </c>
      <c r="AJ84" s="57">
        <f t="shared" si="33"/>
        <v>36</v>
      </c>
      <c r="AK84" s="83">
        <f t="shared" si="33"/>
        <v>155</v>
      </c>
      <c r="AL84" s="83">
        <f t="shared" si="33"/>
        <v>180</v>
      </c>
      <c r="AM84" s="83">
        <f t="shared" si="33"/>
        <v>50</v>
      </c>
      <c r="AN84" s="83">
        <f t="shared" si="33"/>
        <v>60</v>
      </c>
      <c r="AO84" s="83">
        <f t="shared" si="33"/>
        <v>40</v>
      </c>
      <c r="AP84" s="57">
        <f t="shared" si="33"/>
        <v>7</v>
      </c>
      <c r="AQ84" s="57">
        <f t="shared" si="33"/>
        <v>32</v>
      </c>
      <c r="AR84" s="83">
        <f t="shared" si="33"/>
        <v>95</v>
      </c>
      <c r="AS84" s="83">
        <f t="shared" si="33"/>
        <v>0</v>
      </c>
      <c r="AT84" s="83">
        <f t="shared" si="33"/>
        <v>50</v>
      </c>
      <c r="AU84" s="83">
        <f t="shared" si="33"/>
        <v>140</v>
      </c>
      <c r="AV84" s="83">
        <f t="shared" si="33"/>
        <v>0</v>
      </c>
      <c r="AW84" s="57">
        <f t="shared" si="33"/>
        <v>6</v>
      </c>
      <c r="AX84" s="57">
        <f t="shared" si="33"/>
        <v>35</v>
      </c>
    </row>
    <row r="85" spans="1:50" x14ac:dyDescent="0.2">
      <c r="A85" s="70"/>
      <c r="B85" s="39"/>
      <c r="C85" s="63"/>
      <c r="D85" s="212"/>
      <c r="E85" s="212"/>
      <c r="F85" s="212"/>
      <c r="G85" s="212"/>
      <c r="H85" s="62" t="s">
        <v>22</v>
      </c>
      <c r="I85" s="221">
        <f>SUM(I84:M84)</f>
        <v>298</v>
      </c>
      <c r="J85" s="222"/>
      <c r="K85" s="222"/>
      <c r="L85" s="222"/>
      <c r="M85" s="223"/>
      <c r="N85" s="19"/>
      <c r="O85" s="18"/>
      <c r="P85" s="218">
        <f>SUM(P84:T84)</f>
        <v>298</v>
      </c>
      <c r="Q85" s="219"/>
      <c r="R85" s="219"/>
      <c r="S85" s="219"/>
      <c r="T85" s="220"/>
      <c r="U85" s="19"/>
      <c r="V85" s="18"/>
      <c r="W85" s="221">
        <f>SUM(W84:AA84)</f>
        <v>343</v>
      </c>
      <c r="X85" s="222"/>
      <c r="Y85" s="222"/>
      <c r="Z85" s="222"/>
      <c r="AA85" s="223"/>
      <c r="AB85" s="19"/>
      <c r="AC85" s="18"/>
      <c r="AD85" s="218">
        <f>SUM(AD84:AH84)</f>
        <v>475</v>
      </c>
      <c r="AE85" s="219"/>
      <c r="AF85" s="219"/>
      <c r="AG85" s="219"/>
      <c r="AH85" s="220"/>
      <c r="AI85" s="19"/>
      <c r="AJ85" s="18"/>
      <c r="AK85" s="221">
        <f>SUM(AK84:AO84)</f>
        <v>485</v>
      </c>
      <c r="AL85" s="222"/>
      <c r="AM85" s="222"/>
      <c r="AN85" s="222"/>
      <c r="AO85" s="223"/>
      <c r="AP85" s="19"/>
      <c r="AQ85" s="18"/>
      <c r="AR85" s="218">
        <f>SUM(AR84:AV84)</f>
        <v>285</v>
      </c>
      <c r="AS85" s="219"/>
      <c r="AT85" s="219"/>
      <c r="AU85" s="219"/>
      <c r="AV85" s="220"/>
      <c r="AW85" s="19"/>
      <c r="AX85" s="97"/>
    </row>
    <row r="86" spans="1:50" x14ac:dyDescent="0.2">
      <c r="A86" s="14"/>
      <c r="B86" s="17"/>
      <c r="C86" s="12"/>
      <c r="D86" s="18"/>
      <c r="E86" s="12"/>
      <c r="F86" s="12"/>
      <c r="G86" s="12"/>
      <c r="H86" s="12"/>
      <c r="I86" s="19"/>
      <c r="J86" s="19"/>
      <c r="K86" s="19"/>
      <c r="L86" s="19"/>
      <c r="M86" s="19"/>
      <c r="N86" s="19"/>
      <c r="O86" s="18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25"/>
      <c r="AR86" s="72" t="s">
        <v>62</v>
      </c>
      <c r="AS86" s="19"/>
      <c r="AT86" s="19"/>
      <c r="AU86" s="19"/>
      <c r="AV86" s="19"/>
      <c r="AW86" s="19"/>
      <c r="AX86" s="20"/>
    </row>
    <row r="87" spans="1:50" ht="13.8" x14ac:dyDescent="0.25">
      <c r="A87" s="23"/>
      <c r="B87" s="17"/>
      <c r="C87" s="12"/>
      <c r="D87" s="18"/>
      <c r="E87" s="25"/>
      <c r="F87" s="25"/>
      <c r="G87" s="25"/>
      <c r="H87" s="25"/>
      <c r="I87" s="67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125" t="s">
        <v>63</v>
      </c>
      <c r="AL87" s="25"/>
      <c r="AM87" s="25"/>
      <c r="AN87" s="25"/>
      <c r="AO87" s="25"/>
      <c r="AP87" s="25"/>
      <c r="AQ87" s="25"/>
      <c r="AR87" s="22"/>
      <c r="AS87" s="6"/>
      <c r="AT87" s="19"/>
      <c r="AU87" s="19"/>
      <c r="AV87" s="19"/>
      <c r="AW87" s="19"/>
      <c r="AX87" s="20"/>
    </row>
    <row r="88" spans="1:50" ht="151.80000000000001" x14ac:dyDescent="0.25">
      <c r="A88" s="14" t="s">
        <v>51</v>
      </c>
      <c r="B88" s="213" t="s">
        <v>116</v>
      </c>
      <c r="C88" s="12" t="s">
        <v>50</v>
      </c>
      <c r="D88" s="18"/>
      <c r="E88" s="24"/>
      <c r="F88" s="24"/>
      <c r="G88" s="24"/>
      <c r="H88" s="24"/>
      <c r="I88" s="24"/>
      <c r="J88" s="68"/>
      <c r="K88" s="42"/>
      <c r="L88" s="42"/>
      <c r="M88" s="111"/>
      <c r="N88" s="111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112"/>
      <c r="AD88" s="24"/>
      <c r="AE88" s="24"/>
      <c r="AF88" s="24"/>
      <c r="AG88" s="24"/>
      <c r="AH88" s="25"/>
      <c r="AI88" s="25"/>
      <c r="AJ88" s="25"/>
      <c r="AK88" s="125" t="s">
        <v>99</v>
      </c>
      <c r="AL88" s="25"/>
      <c r="AM88" s="25"/>
      <c r="AN88" s="25"/>
      <c r="AO88" s="73"/>
      <c r="AP88" s="25"/>
      <c r="AQ88" s="25"/>
      <c r="AR88" s="126"/>
      <c r="AS88" s="19"/>
      <c r="AT88" s="19" t="s">
        <v>110</v>
      </c>
      <c r="AU88" s="19"/>
      <c r="AV88" s="19"/>
      <c r="AW88" s="19"/>
      <c r="AX88" s="20"/>
    </row>
    <row r="89" spans="1:50" ht="13.2" x14ac:dyDescent="0.25">
      <c r="A89" s="21"/>
      <c r="B89" s="211"/>
      <c r="C89" s="15"/>
      <c r="D89" s="18"/>
      <c r="E89" s="71"/>
      <c r="F89" s="25"/>
      <c r="G89" s="24"/>
      <c r="H89" s="24"/>
      <c r="I89" s="21"/>
      <c r="J89" s="24" t="s">
        <v>43</v>
      </c>
      <c r="K89" s="42"/>
      <c r="L89" s="42"/>
      <c r="M89" s="111"/>
      <c r="N89" s="111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112"/>
      <c r="AD89" s="24"/>
      <c r="AE89" s="24"/>
      <c r="AF89" s="24"/>
      <c r="AG89" s="24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2"/>
      <c r="AS89" s="19"/>
      <c r="AT89" s="19"/>
      <c r="AU89" s="19"/>
      <c r="AV89" s="19"/>
      <c r="AW89" s="19"/>
      <c r="AX89" s="20"/>
    </row>
    <row r="90" spans="1:50" ht="13.2" x14ac:dyDescent="0.25">
      <c r="A90" s="23"/>
      <c r="B90" s="17"/>
      <c r="C90" s="12"/>
      <c r="D90" s="18"/>
      <c r="E90" s="71"/>
      <c r="F90" s="18"/>
      <c r="G90" s="40"/>
      <c r="H90" s="40"/>
      <c r="I90" s="40"/>
      <c r="J90" s="68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0"/>
      <c r="AE90" s="40"/>
      <c r="AF90" s="40"/>
      <c r="AG90" s="40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17"/>
      <c r="AS90" s="17"/>
      <c r="AT90" s="17"/>
      <c r="AU90" s="17"/>
      <c r="AV90" s="17"/>
      <c r="AW90" s="17"/>
      <c r="AX90" s="26"/>
    </row>
    <row r="91" spans="1:50" ht="13.8" thickBot="1" x14ac:dyDescent="0.3">
      <c r="A91" s="16"/>
      <c r="B91" s="107"/>
      <c r="C91" s="27"/>
      <c r="D91" s="92"/>
      <c r="E91" s="66"/>
      <c r="F91" s="66"/>
      <c r="G91" s="6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7"/>
      <c r="AW91" s="27"/>
      <c r="AX91" s="29"/>
    </row>
    <row r="92" spans="1:50" ht="12" thickTop="1" x14ac:dyDescent="0.2">
      <c r="A92" s="21"/>
      <c r="B92" s="109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12"/>
      <c r="P92" s="17"/>
      <c r="Q92" s="12"/>
      <c r="R92" s="18"/>
      <c r="S92" s="18"/>
      <c r="T92" s="12"/>
      <c r="U92" s="12"/>
      <c r="V92" s="12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</row>
    <row r="93" spans="1:50" x14ac:dyDescent="0.2">
      <c r="O93" s="15"/>
      <c r="P93" s="30"/>
      <c r="Q93" s="31"/>
      <c r="R93" s="31"/>
      <c r="S93" s="31"/>
      <c r="T93" s="31"/>
      <c r="U93" s="31"/>
      <c r="V93" s="31"/>
    </row>
    <row r="94" spans="1:50" x14ac:dyDescent="0.2">
      <c r="O94" s="15"/>
      <c r="P94" s="30"/>
      <c r="Q94" s="31"/>
      <c r="R94" s="31"/>
      <c r="S94" s="31"/>
      <c r="T94" s="31"/>
      <c r="U94" s="31"/>
      <c r="V94" s="31"/>
    </row>
    <row r="95" spans="1:50" x14ac:dyDescent="0.2">
      <c r="O95" s="15"/>
      <c r="P95" s="30"/>
      <c r="Q95" s="31"/>
      <c r="R95" s="31"/>
      <c r="S95" s="31"/>
      <c r="T95" s="31"/>
      <c r="U95" s="31"/>
      <c r="V95" s="31"/>
    </row>
  </sheetData>
  <mergeCells count="9">
    <mergeCell ref="AD85:AH85"/>
    <mergeCell ref="AK85:AO85"/>
    <mergeCell ref="AR85:AV85"/>
    <mergeCell ref="C6:H6"/>
    <mergeCell ref="A7:A8"/>
    <mergeCell ref="B7:B8"/>
    <mergeCell ref="I85:M85"/>
    <mergeCell ref="P85:T85"/>
    <mergeCell ref="W85:AA85"/>
  </mergeCells>
  <printOptions horizontalCentered="1"/>
  <pageMargins left="0.31496062992125984" right="0.27559055118110237" top="0.59055118110236227" bottom="0.31496062992125984" header="0.51181102362204722" footer="0.27559055118110237"/>
  <pageSetup paperSize="9" scale="72" fitToHeight="2" orientation="landscape" horizontalDpi="360" verticalDpi="360" r:id="rId1"/>
  <headerFooter alignWithMargins="0">
    <oddFooter>&amp;R&amp;8hm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5"/>
  <sheetViews>
    <sheetView showGridLines="0" tabSelected="1" topLeftCell="A55" zoomScaleNormal="85" workbookViewId="0">
      <selection activeCell="B64" sqref="B64"/>
    </sheetView>
  </sheetViews>
  <sheetFormatPr defaultColWidth="9.109375" defaultRowHeight="11.4" x14ac:dyDescent="0.2"/>
  <cols>
    <col min="1" max="1" width="3.33203125" style="15" customWidth="1"/>
    <col min="2" max="2" width="32.109375" style="30" customWidth="1"/>
    <col min="3" max="3" width="5.88671875" style="31" customWidth="1"/>
    <col min="4" max="6" width="4.5546875" style="31" customWidth="1"/>
    <col min="7" max="8" width="4.109375" style="31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2.88671875" style="7" customWidth="1"/>
    <col min="36" max="36" width="3.109375" style="7" customWidth="1"/>
    <col min="37" max="41" width="3.3320312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16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17</v>
      </c>
      <c r="B2" s="6"/>
      <c r="C2" s="3"/>
      <c r="D2" s="8"/>
      <c r="E2" s="8"/>
      <c r="F2" s="3"/>
      <c r="G2" s="3"/>
      <c r="H2" s="3"/>
      <c r="I2" s="4"/>
      <c r="J2" s="4"/>
      <c r="K2" s="4" t="s">
        <v>18</v>
      </c>
      <c r="L2" s="4"/>
      <c r="M2" s="4"/>
      <c r="N2" s="4"/>
      <c r="O2" s="4"/>
      <c r="Q2" s="4"/>
      <c r="R2" s="61" t="s">
        <v>92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19</v>
      </c>
      <c r="L3" s="4"/>
      <c r="M3" s="4"/>
      <c r="N3" s="4"/>
      <c r="O3" s="4"/>
      <c r="P3" s="4"/>
      <c r="Q3" s="6"/>
      <c r="R3" s="11" t="s">
        <v>42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1"/>
      <c r="B4" s="105" t="s">
        <v>66</v>
      </c>
      <c r="C4" s="3"/>
      <c r="D4" s="8"/>
      <c r="E4" s="8"/>
      <c r="F4" s="3"/>
      <c r="G4" s="3"/>
      <c r="H4" s="3"/>
      <c r="I4" s="4"/>
      <c r="J4" s="10" t="s">
        <v>29</v>
      </c>
      <c r="L4" s="10"/>
      <c r="M4" s="4"/>
      <c r="N4" s="4"/>
      <c r="O4" s="4"/>
      <c r="P4" s="4"/>
      <c r="Q4" s="6"/>
      <c r="S4" s="11" t="s">
        <v>36</v>
      </c>
      <c r="T4" s="11" t="s">
        <v>93</v>
      </c>
      <c r="U4" s="4"/>
      <c r="W4" s="4"/>
      <c r="X4" s="11" t="s">
        <v>104</v>
      </c>
      <c r="Y4" s="105"/>
      <c r="Z4" s="105"/>
      <c r="AA4" s="105"/>
      <c r="AB4" s="105"/>
      <c r="AC4" s="105"/>
      <c r="AD4" s="198"/>
      <c r="AE4" s="198"/>
      <c r="AI4" s="7" t="s">
        <v>105</v>
      </c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98"/>
      <c r="B6" s="99"/>
      <c r="C6" s="224" t="s">
        <v>1</v>
      </c>
      <c r="D6" s="225"/>
      <c r="E6" s="225"/>
      <c r="F6" s="225"/>
      <c r="G6" s="225"/>
      <c r="H6" s="226"/>
      <c r="I6" s="100"/>
      <c r="J6" s="100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 t="s">
        <v>21</v>
      </c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2"/>
    </row>
    <row r="7" spans="1:50" s="46" customFormat="1" ht="14.25" customHeight="1" x14ac:dyDescent="0.2">
      <c r="A7" s="227" t="s">
        <v>2</v>
      </c>
      <c r="B7" s="229" t="s">
        <v>3</v>
      </c>
      <c r="C7" s="103"/>
      <c r="D7" s="55"/>
      <c r="E7" s="42" t="s">
        <v>20</v>
      </c>
      <c r="F7" s="42"/>
      <c r="G7" s="42"/>
      <c r="H7" s="56"/>
      <c r="I7" s="74"/>
      <c r="J7" s="74"/>
      <c r="K7" s="74" t="s">
        <v>4</v>
      </c>
      <c r="L7" s="74"/>
      <c r="M7" s="74"/>
      <c r="N7" s="74"/>
      <c r="O7" s="75"/>
      <c r="P7" s="43"/>
      <c r="Q7" s="43"/>
      <c r="R7" s="43" t="s">
        <v>5</v>
      </c>
      <c r="S7" s="43"/>
      <c r="T7" s="43"/>
      <c r="U7" s="43"/>
      <c r="V7" s="44"/>
      <c r="W7" s="74"/>
      <c r="X7" s="74"/>
      <c r="Y7" s="74" t="s">
        <v>6</v>
      </c>
      <c r="Z7" s="74"/>
      <c r="AA7" s="74"/>
      <c r="AB7" s="74"/>
      <c r="AC7" s="75"/>
      <c r="AD7" s="43"/>
      <c r="AE7" s="43"/>
      <c r="AF7" s="43" t="s">
        <v>7</v>
      </c>
      <c r="AG7" s="43"/>
      <c r="AH7" s="43"/>
      <c r="AI7" s="43"/>
      <c r="AJ7" s="44"/>
      <c r="AK7" s="74"/>
      <c r="AL7" s="74"/>
      <c r="AM7" s="74" t="s">
        <v>8</v>
      </c>
      <c r="AN7" s="74"/>
      <c r="AO7" s="74"/>
      <c r="AP7" s="74"/>
      <c r="AQ7" s="75"/>
      <c r="AR7" s="43"/>
      <c r="AS7" s="43"/>
      <c r="AT7" s="43" t="s">
        <v>9</v>
      </c>
      <c r="AU7" s="43"/>
      <c r="AV7" s="43"/>
      <c r="AW7" s="43"/>
      <c r="AX7" s="45"/>
    </row>
    <row r="8" spans="1:50" s="13" customFormat="1" ht="44.25" customHeight="1" thickBot="1" x14ac:dyDescent="0.25">
      <c r="A8" s="228"/>
      <c r="B8" s="230"/>
      <c r="C8" s="104"/>
      <c r="D8" s="47" t="s">
        <v>13</v>
      </c>
      <c r="E8" s="48" t="s">
        <v>108</v>
      </c>
      <c r="F8" s="48" t="s">
        <v>11</v>
      </c>
      <c r="G8" s="41" t="s">
        <v>30</v>
      </c>
      <c r="H8" s="48" t="s">
        <v>32</v>
      </c>
      <c r="I8" s="35" t="s">
        <v>13</v>
      </c>
      <c r="J8" s="34" t="s">
        <v>12</v>
      </c>
      <c r="K8" s="34" t="s">
        <v>15</v>
      </c>
      <c r="L8" s="41" t="s">
        <v>30</v>
      </c>
      <c r="M8" s="36" t="s">
        <v>31</v>
      </c>
      <c r="N8" s="52" t="s">
        <v>27</v>
      </c>
      <c r="O8" s="53" t="s">
        <v>14</v>
      </c>
      <c r="P8" s="35" t="s">
        <v>13</v>
      </c>
      <c r="Q8" s="34" t="s">
        <v>12</v>
      </c>
      <c r="R8" s="34" t="s">
        <v>15</v>
      </c>
      <c r="S8" s="41" t="s">
        <v>30</v>
      </c>
      <c r="T8" s="36" t="s">
        <v>31</v>
      </c>
      <c r="U8" s="52" t="s">
        <v>27</v>
      </c>
      <c r="V8" s="54" t="s">
        <v>14</v>
      </c>
      <c r="W8" s="35" t="s">
        <v>13</v>
      </c>
      <c r="X8" s="34" t="s">
        <v>12</v>
      </c>
      <c r="Y8" s="34" t="s">
        <v>15</v>
      </c>
      <c r="Z8" s="41" t="s">
        <v>30</v>
      </c>
      <c r="AA8" s="36" t="s">
        <v>31</v>
      </c>
      <c r="AB8" s="52" t="s">
        <v>27</v>
      </c>
      <c r="AC8" s="54" t="s">
        <v>14</v>
      </c>
      <c r="AD8" s="35" t="s">
        <v>13</v>
      </c>
      <c r="AE8" s="34" t="s">
        <v>108</v>
      </c>
      <c r="AF8" s="34" t="s">
        <v>15</v>
      </c>
      <c r="AG8" s="41" t="s">
        <v>30</v>
      </c>
      <c r="AH8" s="36" t="s">
        <v>31</v>
      </c>
      <c r="AI8" s="52" t="s">
        <v>27</v>
      </c>
      <c r="AJ8" s="54" t="s">
        <v>14</v>
      </c>
      <c r="AK8" s="35" t="s">
        <v>13</v>
      </c>
      <c r="AL8" s="34" t="s">
        <v>108</v>
      </c>
      <c r="AM8" s="34" t="s">
        <v>15</v>
      </c>
      <c r="AN8" s="41" t="s">
        <v>30</v>
      </c>
      <c r="AO8" s="36" t="s">
        <v>31</v>
      </c>
      <c r="AP8" s="52" t="s">
        <v>27</v>
      </c>
      <c r="AQ8" s="54" t="s">
        <v>14</v>
      </c>
      <c r="AR8" s="35" t="s">
        <v>13</v>
      </c>
      <c r="AS8" s="34" t="s">
        <v>12</v>
      </c>
      <c r="AT8" s="34" t="s">
        <v>15</v>
      </c>
      <c r="AU8" s="41" t="s">
        <v>30</v>
      </c>
      <c r="AV8" s="36" t="s">
        <v>31</v>
      </c>
      <c r="AW8" s="52" t="s">
        <v>27</v>
      </c>
      <c r="AX8" s="93" t="s">
        <v>14</v>
      </c>
    </row>
    <row r="9" spans="1:50" s="21" customFormat="1" ht="22.5" customHeight="1" x14ac:dyDescent="0.2">
      <c r="A9" s="32" t="s">
        <v>23</v>
      </c>
      <c r="B9" s="33" t="s">
        <v>83</v>
      </c>
      <c r="C9" s="59">
        <f t="shared" ref="C9:AA9" si="0">SUM(C10:C14)</f>
        <v>186</v>
      </c>
      <c r="D9" s="59">
        <f t="shared" si="0"/>
        <v>42</v>
      </c>
      <c r="E9" s="59">
        <f t="shared" si="0"/>
        <v>72</v>
      </c>
      <c r="F9" s="59">
        <f t="shared" si="0"/>
        <v>0</v>
      </c>
      <c r="G9" s="59">
        <f t="shared" si="0"/>
        <v>0</v>
      </c>
      <c r="H9" s="59">
        <f t="shared" si="0"/>
        <v>72</v>
      </c>
      <c r="I9" s="59">
        <f t="shared" si="0"/>
        <v>4</v>
      </c>
      <c r="J9" s="59">
        <f t="shared" si="0"/>
        <v>25</v>
      </c>
      <c r="K9" s="59">
        <f t="shared" si="0"/>
        <v>0</v>
      </c>
      <c r="L9" s="59">
        <f t="shared" si="0"/>
        <v>0</v>
      </c>
      <c r="M9" s="59">
        <f t="shared" si="0"/>
        <v>0</v>
      </c>
      <c r="N9" s="60">
        <f>COUNTIF(N10:N14,"E")</f>
        <v>0</v>
      </c>
      <c r="O9" s="59">
        <f t="shared" si="0"/>
        <v>1</v>
      </c>
      <c r="P9" s="59">
        <f t="shared" si="0"/>
        <v>30</v>
      </c>
      <c r="Q9" s="59">
        <f t="shared" si="0"/>
        <v>25</v>
      </c>
      <c r="R9" s="59">
        <f t="shared" si="0"/>
        <v>0</v>
      </c>
      <c r="S9" s="59">
        <f t="shared" si="0"/>
        <v>0</v>
      </c>
      <c r="T9" s="59">
        <f t="shared" si="0"/>
        <v>0</v>
      </c>
      <c r="U9" s="60">
        <f>COUNTIF(U10:U14,"E")</f>
        <v>1</v>
      </c>
      <c r="V9" s="59">
        <f t="shared" si="0"/>
        <v>6</v>
      </c>
      <c r="W9" s="59">
        <f t="shared" si="0"/>
        <v>8</v>
      </c>
      <c r="X9" s="59">
        <f t="shared" si="0"/>
        <v>22</v>
      </c>
      <c r="Y9" s="59">
        <f t="shared" si="0"/>
        <v>0</v>
      </c>
      <c r="Z9" s="59">
        <f t="shared" si="0"/>
        <v>0</v>
      </c>
      <c r="AA9" s="59">
        <f t="shared" si="0"/>
        <v>24</v>
      </c>
      <c r="AB9" s="60">
        <f>COUNTIF(AB10:AB14,"E")</f>
        <v>0</v>
      </c>
      <c r="AC9" s="59">
        <f t="shared" ref="AC9:AV9" si="1">SUM(AC10:AC14)</f>
        <v>6</v>
      </c>
      <c r="AD9" s="59">
        <f t="shared" si="1"/>
        <v>0</v>
      </c>
      <c r="AE9" s="59">
        <f t="shared" si="1"/>
        <v>0</v>
      </c>
      <c r="AF9" s="59">
        <f t="shared" si="1"/>
        <v>0</v>
      </c>
      <c r="AG9" s="59">
        <f t="shared" si="1"/>
        <v>0</v>
      </c>
      <c r="AH9" s="59">
        <f t="shared" si="1"/>
        <v>24</v>
      </c>
      <c r="AI9" s="60">
        <f>COUNTIF(AI10:AI14,"E")</f>
        <v>0</v>
      </c>
      <c r="AJ9" s="59">
        <f t="shared" si="1"/>
        <v>2</v>
      </c>
      <c r="AK9" s="59">
        <f t="shared" si="1"/>
        <v>0</v>
      </c>
      <c r="AL9" s="59">
        <f t="shared" si="1"/>
        <v>0</v>
      </c>
      <c r="AM9" s="59">
        <f t="shared" si="1"/>
        <v>0</v>
      </c>
      <c r="AN9" s="59">
        <f t="shared" si="1"/>
        <v>0</v>
      </c>
      <c r="AO9" s="59">
        <f t="shared" si="1"/>
        <v>24</v>
      </c>
      <c r="AP9" s="60">
        <f>COUNTIF(AP10:AP14,"E")</f>
        <v>0</v>
      </c>
      <c r="AQ9" s="59">
        <f t="shared" si="1"/>
        <v>2</v>
      </c>
      <c r="AR9" s="59">
        <f t="shared" si="1"/>
        <v>0</v>
      </c>
      <c r="AS9" s="59">
        <f t="shared" si="1"/>
        <v>0</v>
      </c>
      <c r="AT9" s="59">
        <f t="shared" si="1"/>
        <v>0</v>
      </c>
      <c r="AU9" s="59">
        <f t="shared" si="1"/>
        <v>0</v>
      </c>
      <c r="AV9" s="59">
        <f t="shared" si="1"/>
        <v>0</v>
      </c>
      <c r="AW9" s="60">
        <f>COUNTIF(AW10:AW14,"E")</f>
        <v>0</v>
      </c>
      <c r="AX9" s="59">
        <f>SUM(AX10:AX14)</f>
        <v>0</v>
      </c>
    </row>
    <row r="10" spans="1:50" s="135" customFormat="1" ht="10.199999999999999" x14ac:dyDescent="0.2">
      <c r="A10" s="85">
        <v>1</v>
      </c>
      <c r="B10" s="128" t="s">
        <v>67</v>
      </c>
      <c r="C10" s="91">
        <f>D10+E10+F10+G10+H10</f>
        <v>50</v>
      </c>
      <c r="D10" s="65">
        <f>SUM(I10+P10+W10+AD10+AK10+AR10)</f>
        <v>0</v>
      </c>
      <c r="E10" s="65">
        <f>SUM(J10+Q10+X10+AE10+AL10+AS10)</f>
        <v>50</v>
      </c>
      <c r="F10" s="65">
        <f>SUM(K10+R10+Y10+AF10+AM10+AT10)</f>
        <v>0</v>
      </c>
      <c r="G10" s="65">
        <f>SUM(L10+S10+Z10+AG10+AN10+AU10)</f>
        <v>0</v>
      </c>
      <c r="H10" s="65">
        <f>SUM(M10+T10+AA10+AH10+AO10+AV10)</f>
        <v>0</v>
      </c>
      <c r="I10" s="37"/>
      <c r="J10" s="38">
        <v>25</v>
      </c>
      <c r="K10" s="38"/>
      <c r="L10" s="38"/>
      <c r="M10" s="87"/>
      <c r="N10" s="88" t="s">
        <v>68</v>
      </c>
      <c r="O10" s="90">
        <v>1</v>
      </c>
      <c r="P10" s="89"/>
      <c r="Q10" s="38">
        <v>25</v>
      </c>
      <c r="R10" s="38"/>
      <c r="S10" s="38"/>
      <c r="T10" s="38"/>
      <c r="U10" s="88" t="s">
        <v>41</v>
      </c>
      <c r="V10" s="50">
        <v>1</v>
      </c>
      <c r="W10" s="129"/>
      <c r="X10" s="130"/>
      <c r="Y10" s="130"/>
      <c r="Z10" s="38"/>
      <c r="AA10" s="38"/>
      <c r="AB10" s="88"/>
      <c r="AC10" s="50"/>
      <c r="AD10" s="37"/>
      <c r="AE10" s="38"/>
      <c r="AF10" s="38"/>
      <c r="AG10" s="38"/>
      <c r="AH10" s="38"/>
      <c r="AI10" s="88"/>
      <c r="AJ10" s="50"/>
      <c r="AK10" s="37"/>
      <c r="AL10" s="38"/>
      <c r="AM10" s="38"/>
      <c r="AN10" s="38"/>
      <c r="AO10" s="38"/>
      <c r="AP10" s="88"/>
      <c r="AQ10" s="50"/>
      <c r="AR10" s="37"/>
      <c r="AS10" s="130"/>
      <c r="AT10" s="130"/>
      <c r="AU10" s="130"/>
      <c r="AV10" s="130"/>
      <c r="AW10" s="132"/>
      <c r="AX10" s="134"/>
    </row>
    <row r="11" spans="1:50" s="135" customFormat="1" ht="10.199999999999999" x14ac:dyDescent="0.2">
      <c r="A11" s="84">
        <v>2</v>
      </c>
      <c r="B11" s="139" t="s">
        <v>59</v>
      </c>
      <c r="C11" s="91">
        <f>D11+E11+F11+G11+H11</f>
        <v>72</v>
      </c>
      <c r="D11" s="65">
        <f t="shared" ref="D11:E14" si="2">SUM(I11+P11+W11+AD11+AK11+AR11)</f>
        <v>0</v>
      </c>
      <c r="E11" s="65">
        <f t="shared" si="2"/>
        <v>0</v>
      </c>
      <c r="F11" s="65">
        <f>SUM(K11+R11+Y11+AF11+AM11+AT11)</f>
        <v>0</v>
      </c>
      <c r="G11" s="65">
        <f>SUM(L11+S11+Z11+AG11+AN11+AU11)</f>
        <v>0</v>
      </c>
      <c r="H11" s="65">
        <f>SUM(M11+T11+AA11+AH11+AO11+AV11)</f>
        <v>72</v>
      </c>
      <c r="I11" s="37"/>
      <c r="J11" s="38"/>
      <c r="K11" s="38"/>
      <c r="L11" s="38"/>
      <c r="M11" s="87"/>
      <c r="N11" s="88"/>
      <c r="O11" s="90"/>
      <c r="P11" s="89"/>
      <c r="Q11" s="38"/>
      <c r="R11" s="38"/>
      <c r="S11" s="38"/>
      <c r="T11" s="38"/>
      <c r="U11" s="88"/>
      <c r="V11" s="50"/>
      <c r="W11" s="129"/>
      <c r="X11" s="130"/>
      <c r="Y11" s="130"/>
      <c r="Z11" s="38"/>
      <c r="AA11" s="38">
        <v>24</v>
      </c>
      <c r="AB11" s="88" t="s">
        <v>33</v>
      </c>
      <c r="AC11" s="50">
        <v>2</v>
      </c>
      <c r="AD11" s="37"/>
      <c r="AE11" s="38"/>
      <c r="AF11" s="38"/>
      <c r="AG11" s="38"/>
      <c r="AH11" s="38">
        <v>24</v>
      </c>
      <c r="AI11" s="88" t="s">
        <v>33</v>
      </c>
      <c r="AJ11" s="50">
        <v>2</v>
      </c>
      <c r="AK11" s="37"/>
      <c r="AL11" s="38"/>
      <c r="AM11" s="38"/>
      <c r="AN11" s="38"/>
      <c r="AO11" s="38">
        <v>24</v>
      </c>
      <c r="AP11" s="88" t="s">
        <v>39</v>
      </c>
      <c r="AQ11" s="50">
        <v>2</v>
      </c>
      <c r="AR11" s="37"/>
      <c r="AS11" s="130"/>
      <c r="AT11" s="130"/>
      <c r="AU11" s="130"/>
      <c r="AV11" s="130"/>
      <c r="AW11" s="132"/>
      <c r="AX11" s="134"/>
    </row>
    <row r="12" spans="1:50" s="13" customFormat="1" ht="10.199999999999999" x14ac:dyDescent="0.2">
      <c r="A12" s="85">
        <v>3</v>
      </c>
      <c r="B12" s="86" t="s">
        <v>35</v>
      </c>
      <c r="C12" s="91">
        <f>D12+E12+F12+G12+H12</f>
        <v>30</v>
      </c>
      <c r="D12" s="65">
        <f t="shared" si="2"/>
        <v>8</v>
      </c>
      <c r="E12" s="65">
        <f t="shared" si="2"/>
        <v>22</v>
      </c>
      <c r="F12" s="65">
        <f t="shared" ref="F12:H14" si="3">SUM(K12+R12+Y12+AF12+AM12+AT12)</f>
        <v>0</v>
      </c>
      <c r="G12" s="65">
        <f t="shared" si="3"/>
        <v>0</v>
      </c>
      <c r="H12" s="65">
        <f t="shared" si="3"/>
        <v>0</v>
      </c>
      <c r="I12" s="37"/>
      <c r="J12" s="38"/>
      <c r="K12" s="38"/>
      <c r="L12" s="38"/>
      <c r="M12" s="87"/>
      <c r="N12" s="88"/>
      <c r="O12" s="90"/>
      <c r="P12" s="89"/>
      <c r="Q12" s="38"/>
      <c r="R12" s="38"/>
      <c r="S12" s="38"/>
      <c r="T12" s="38"/>
      <c r="U12" s="88"/>
      <c r="V12" s="51"/>
      <c r="W12" s="37">
        <v>8</v>
      </c>
      <c r="X12" s="38">
        <v>22</v>
      </c>
      <c r="Y12" s="38"/>
      <c r="Z12" s="38"/>
      <c r="AA12" s="38"/>
      <c r="AB12" s="88" t="s">
        <v>72</v>
      </c>
      <c r="AC12" s="51">
        <v>4</v>
      </c>
      <c r="AD12" s="37"/>
      <c r="AE12" s="38"/>
      <c r="AF12" s="38"/>
      <c r="AG12" s="38"/>
      <c r="AH12" s="38"/>
      <c r="AI12" s="88"/>
      <c r="AJ12" s="51"/>
      <c r="AK12" s="37"/>
      <c r="AL12" s="38"/>
      <c r="AM12" s="38"/>
      <c r="AN12" s="38"/>
      <c r="AO12" s="38"/>
      <c r="AP12" s="88"/>
      <c r="AQ12" s="51"/>
      <c r="AR12" s="37"/>
      <c r="AS12" s="38"/>
      <c r="AT12" s="38"/>
      <c r="AU12" s="38"/>
      <c r="AV12" s="38"/>
      <c r="AW12" s="88"/>
      <c r="AX12" s="96"/>
    </row>
    <row r="13" spans="1:50" s="13" customFormat="1" ht="10.199999999999999" x14ac:dyDescent="0.2">
      <c r="A13" s="85">
        <v>4</v>
      </c>
      <c r="B13" s="86" t="s">
        <v>49</v>
      </c>
      <c r="C13" s="91">
        <f>D13+E13+F13+G13+H13</f>
        <v>30</v>
      </c>
      <c r="D13" s="65">
        <f t="shared" ref="D13" si="4">SUM(I13+P13+W13+AD13+AK13+AR13)</f>
        <v>30</v>
      </c>
      <c r="E13" s="65">
        <f t="shared" ref="E13" si="5">SUM(J13+Q13+X13+AE13+AL13+AS13)</f>
        <v>0</v>
      </c>
      <c r="F13" s="65">
        <f t="shared" ref="F13" si="6">SUM(K13+R13+Y13+AF13+AM13+AT13)</f>
        <v>0</v>
      </c>
      <c r="G13" s="65">
        <f t="shared" ref="G13" si="7">SUM(L13+S13+Z13+AG13+AN13+AU13)</f>
        <v>0</v>
      </c>
      <c r="H13" s="65">
        <f t="shared" ref="H13" si="8">SUM(M13+T13+AA13+AH13+AO13+AV13)</f>
        <v>0</v>
      </c>
      <c r="I13" s="37"/>
      <c r="J13" s="38"/>
      <c r="K13" s="38"/>
      <c r="L13" s="38"/>
      <c r="M13" s="87"/>
      <c r="N13" s="88"/>
      <c r="O13" s="90"/>
      <c r="P13" s="89">
        <v>30</v>
      </c>
      <c r="Q13" s="38"/>
      <c r="R13" s="38"/>
      <c r="S13" s="38"/>
      <c r="T13" s="38"/>
      <c r="U13" s="88" t="s">
        <v>28</v>
      </c>
      <c r="V13" s="51">
        <v>5</v>
      </c>
      <c r="W13" s="37"/>
      <c r="X13" s="38"/>
      <c r="Y13" s="38"/>
      <c r="Z13" s="38"/>
      <c r="AA13" s="38"/>
      <c r="AB13" s="88"/>
      <c r="AC13" s="51"/>
      <c r="AD13" s="37"/>
      <c r="AE13" s="38"/>
      <c r="AF13" s="38"/>
      <c r="AG13" s="38"/>
      <c r="AH13" s="38"/>
      <c r="AI13" s="88"/>
      <c r="AJ13" s="51"/>
      <c r="AK13" s="37"/>
      <c r="AL13" s="38"/>
      <c r="AM13" s="38"/>
      <c r="AN13" s="38"/>
      <c r="AO13" s="38"/>
      <c r="AP13" s="88"/>
      <c r="AQ13" s="51"/>
      <c r="AR13" s="37"/>
      <c r="AS13" s="38"/>
      <c r="AT13" s="38"/>
      <c r="AU13" s="38"/>
      <c r="AV13" s="38"/>
      <c r="AW13" s="88"/>
      <c r="AX13" s="96"/>
    </row>
    <row r="14" spans="1:50" s="135" customFormat="1" ht="9" customHeight="1" x14ac:dyDescent="0.2">
      <c r="A14" s="85">
        <v>4</v>
      </c>
      <c r="B14" s="128" t="s">
        <v>58</v>
      </c>
      <c r="C14" s="91">
        <f>D14+E14+F14+G14+H14</f>
        <v>4</v>
      </c>
      <c r="D14" s="65">
        <f t="shared" si="2"/>
        <v>4</v>
      </c>
      <c r="E14" s="65">
        <f t="shared" si="2"/>
        <v>0</v>
      </c>
      <c r="F14" s="65">
        <f t="shared" si="3"/>
        <v>0</v>
      </c>
      <c r="G14" s="65">
        <f t="shared" si="3"/>
        <v>0</v>
      </c>
      <c r="H14" s="65">
        <f t="shared" si="3"/>
        <v>0</v>
      </c>
      <c r="I14" s="84">
        <v>4</v>
      </c>
      <c r="J14" s="169"/>
      <c r="K14" s="169"/>
      <c r="L14" s="169"/>
      <c r="M14" s="170"/>
      <c r="N14" s="171" t="s">
        <v>41</v>
      </c>
      <c r="O14" s="90">
        <v>0</v>
      </c>
      <c r="P14" s="172"/>
      <c r="Q14" s="38"/>
      <c r="R14" s="38"/>
      <c r="S14" s="38"/>
      <c r="T14" s="38"/>
      <c r="U14" s="88"/>
      <c r="V14" s="51"/>
      <c r="W14" s="129"/>
      <c r="X14" s="130"/>
      <c r="Y14" s="130"/>
      <c r="Z14" s="38"/>
      <c r="AA14" s="38"/>
      <c r="AB14" s="88"/>
      <c r="AC14" s="51"/>
      <c r="AD14" s="37"/>
      <c r="AE14" s="38"/>
      <c r="AF14" s="38"/>
      <c r="AG14" s="38"/>
      <c r="AH14" s="38"/>
      <c r="AI14" s="88"/>
      <c r="AJ14" s="51"/>
      <c r="AK14" s="37"/>
      <c r="AL14" s="38"/>
      <c r="AM14" s="38"/>
      <c r="AN14" s="38"/>
      <c r="AO14" s="38"/>
      <c r="AP14" s="88"/>
      <c r="AQ14" s="51"/>
      <c r="AR14" s="37"/>
      <c r="AS14" s="130"/>
      <c r="AT14" s="130"/>
      <c r="AU14" s="130"/>
      <c r="AV14" s="130"/>
      <c r="AW14" s="132"/>
      <c r="AX14" s="137"/>
    </row>
    <row r="15" spans="1:50" s="21" customFormat="1" ht="30.75" customHeight="1" x14ac:dyDescent="0.2">
      <c r="A15" s="180" t="s">
        <v>24</v>
      </c>
      <c r="B15" s="110" t="s">
        <v>106</v>
      </c>
      <c r="C15" s="59">
        <f t="shared" ref="C15:M15" si="9">SUM(C16:C29)</f>
        <v>345</v>
      </c>
      <c r="D15" s="59">
        <f t="shared" si="9"/>
        <v>245</v>
      </c>
      <c r="E15" s="59">
        <f t="shared" si="9"/>
        <v>52</v>
      </c>
      <c r="F15" s="59">
        <f t="shared" si="9"/>
        <v>0</v>
      </c>
      <c r="G15" s="59">
        <f t="shared" si="9"/>
        <v>48</v>
      </c>
      <c r="H15" s="59">
        <f t="shared" si="9"/>
        <v>0</v>
      </c>
      <c r="I15" s="59">
        <f t="shared" si="9"/>
        <v>90</v>
      </c>
      <c r="J15" s="59">
        <f t="shared" si="9"/>
        <v>0</v>
      </c>
      <c r="K15" s="59">
        <f t="shared" si="9"/>
        <v>0</v>
      </c>
      <c r="L15" s="59">
        <f t="shared" si="9"/>
        <v>30</v>
      </c>
      <c r="M15" s="59">
        <f t="shared" si="9"/>
        <v>0</v>
      </c>
      <c r="N15" s="60">
        <f>COUNTIF(N16:N29,"E")</f>
        <v>3</v>
      </c>
      <c r="O15" s="59">
        <f t="shared" ref="O15:T15" si="10">SUM(O16:O29)</f>
        <v>20</v>
      </c>
      <c r="P15" s="59">
        <f t="shared" si="10"/>
        <v>68</v>
      </c>
      <c r="Q15" s="59">
        <f t="shared" si="10"/>
        <v>25</v>
      </c>
      <c r="R15" s="59">
        <f t="shared" si="10"/>
        <v>0</v>
      </c>
      <c r="S15" s="59">
        <f t="shared" si="10"/>
        <v>0</v>
      </c>
      <c r="T15" s="59">
        <f t="shared" si="10"/>
        <v>0</v>
      </c>
      <c r="U15" s="60">
        <f>COUNTIF(U16:U29,"E")</f>
        <v>2</v>
      </c>
      <c r="V15" s="59">
        <f t="shared" ref="V15:AA15" si="11">SUM(V16:V29)</f>
        <v>14</v>
      </c>
      <c r="W15" s="59">
        <f t="shared" si="11"/>
        <v>60</v>
      </c>
      <c r="X15" s="59">
        <f t="shared" si="11"/>
        <v>27</v>
      </c>
      <c r="Y15" s="59">
        <f t="shared" si="11"/>
        <v>0</v>
      </c>
      <c r="Z15" s="59">
        <f t="shared" si="11"/>
        <v>0</v>
      </c>
      <c r="AA15" s="59">
        <f t="shared" si="11"/>
        <v>0</v>
      </c>
      <c r="AB15" s="60">
        <f>COUNTIF(AB16:AB29,"E")</f>
        <v>1</v>
      </c>
      <c r="AC15" s="59">
        <f t="shared" ref="AC15:AH15" si="12">SUM(AC16:AC29)</f>
        <v>10</v>
      </c>
      <c r="AD15" s="59">
        <f t="shared" si="12"/>
        <v>27</v>
      </c>
      <c r="AE15" s="59">
        <f t="shared" si="12"/>
        <v>0</v>
      </c>
      <c r="AF15" s="59">
        <f t="shared" si="12"/>
        <v>0</v>
      </c>
      <c r="AG15" s="59">
        <f t="shared" si="12"/>
        <v>18</v>
      </c>
      <c r="AH15" s="59">
        <f t="shared" si="12"/>
        <v>0</v>
      </c>
      <c r="AI15" s="60">
        <f>COUNTIF(AI16:AI29,"E")</f>
        <v>1</v>
      </c>
      <c r="AJ15" s="59">
        <f t="shared" ref="AJ15:AO15" si="13">SUM(AJ16:AJ29)</f>
        <v>8</v>
      </c>
      <c r="AK15" s="59">
        <f t="shared" si="13"/>
        <v>0</v>
      </c>
      <c r="AL15" s="59">
        <f t="shared" si="13"/>
        <v>0</v>
      </c>
      <c r="AM15" s="59">
        <f t="shared" si="13"/>
        <v>0</v>
      </c>
      <c r="AN15" s="59">
        <f t="shared" si="13"/>
        <v>0</v>
      </c>
      <c r="AO15" s="59">
        <f t="shared" si="13"/>
        <v>0</v>
      </c>
      <c r="AP15" s="60">
        <f>COUNTIF(AP16:AP29,"E")</f>
        <v>0</v>
      </c>
      <c r="AQ15" s="59">
        <f t="shared" ref="AQ15:AV15" si="14">SUM(AQ16:AQ29)</f>
        <v>0</v>
      </c>
      <c r="AR15" s="59">
        <f t="shared" si="14"/>
        <v>0</v>
      </c>
      <c r="AS15" s="59">
        <f t="shared" si="14"/>
        <v>0</v>
      </c>
      <c r="AT15" s="59">
        <f t="shared" si="14"/>
        <v>0</v>
      </c>
      <c r="AU15" s="59">
        <f t="shared" si="14"/>
        <v>0</v>
      </c>
      <c r="AV15" s="59">
        <f t="shared" si="14"/>
        <v>0</v>
      </c>
      <c r="AW15" s="60">
        <f>COUNTIF(AW16:AW29,"E")</f>
        <v>0</v>
      </c>
      <c r="AX15" s="59">
        <f>SUM(AX16:AX29)</f>
        <v>0</v>
      </c>
    </row>
    <row r="16" spans="1:50" s="13" customFormat="1" ht="18.600000000000001" customHeight="1" x14ac:dyDescent="0.2">
      <c r="A16" s="122">
        <v>1</v>
      </c>
      <c r="B16" s="181" t="s">
        <v>55</v>
      </c>
      <c r="C16" s="91">
        <f t="shared" ref="C16:C28" si="15">D16+E16+F16+G16+H16</f>
        <v>30</v>
      </c>
      <c r="D16" s="65">
        <f t="shared" ref="D16:D28" si="16">SUM(I16+P16+W16+AD16+AK16+AR16)</f>
        <v>30</v>
      </c>
      <c r="E16" s="65">
        <f t="shared" ref="E16:E28" si="17">SUM(J16+Q16+X16+AE16+AL16+AS16)</f>
        <v>0</v>
      </c>
      <c r="F16" s="65">
        <f t="shared" ref="F16:F28" si="18">SUM(K16+R16+Y16+AF16+AM16+AT16)</f>
        <v>0</v>
      </c>
      <c r="G16" s="65">
        <f t="shared" ref="G16:G28" si="19">SUM(L16+S16+Z16+AG16+AN16+AU16)</f>
        <v>0</v>
      </c>
      <c r="H16" s="65">
        <f t="shared" ref="H16:H28" si="20">SUM(M16+T16+AA16+AH16+AO16+AV16)</f>
        <v>0</v>
      </c>
      <c r="I16" s="37">
        <v>30</v>
      </c>
      <c r="J16" s="38"/>
      <c r="K16" s="38"/>
      <c r="L16" s="38"/>
      <c r="M16" s="38"/>
      <c r="N16" s="49" t="s">
        <v>28</v>
      </c>
      <c r="O16" s="50">
        <v>5</v>
      </c>
      <c r="P16" s="37"/>
      <c r="Q16" s="38"/>
      <c r="R16" s="38"/>
      <c r="S16" s="38"/>
      <c r="T16" s="38"/>
      <c r="U16" s="49"/>
      <c r="V16" s="50"/>
      <c r="W16" s="37"/>
      <c r="X16" s="38"/>
      <c r="Y16" s="38"/>
      <c r="Z16" s="38"/>
      <c r="AA16" s="38"/>
      <c r="AB16" s="49"/>
      <c r="AC16" s="50"/>
      <c r="AD16" s="37"/>
      <c r="AE16" s="38"/>
      <c r="AF16" s="38"/>
      <c r="AG16" s="38"/>
      <c r="AH16" s="38"/>
      <c r="AI16" s="49"/>
      <c r="AJ16" s="50"/>
      <c r="AK16" s="37"/>
      <c r="AL16" s="38"/>
      <c r="AM16" s="38"/>
      <c r="AN16" s="38"/>
      <c r="AO16" s="38"/>
      <c r="AP16" s="49"/>
      <c r="AQ16" s="50"/>
      <c r="AR16" s="37"/>
      <c r="AS16" s="38"/>
      <c r="AT16" s="38"/>
      <c r="AU16" s="38"/>
      <c r="AV16" s="38"/>
      <c r="AW16" s="49"/>
      <c r="AX16" s="95"/>
    </row>
    <row r="17" spans="1:50" s="13" customFormat="1" ht="14.25" customHeight="1" x14ac:dyDescent="0.2">
      <c r="A17" s="122">
        <v>2</v>
      </c>
      <c r="B17" s="123" t="s">
        <v>75</v>
      </c>
      <c r="C17" s="91">
        <f t="shared" si="15"/>
        <v>30</v>
      </c>
      <c r="D17" s="65">
        <f t="shared" si="16"/>
        <v>30</v>
      </c>
      <c r="E17" s="65">
        <f t="shared" si="17"/>
        <v>0</v>
      </c>
      <c r="F17" s="65">
        <f t="shared" si="18"/>
        <v>0</v>
      </c>
      <c r="G17" s="65">
        <f t="shared" si="19"/>
        <v>0</v>
      </c>
      <c r="H17" s="65">
        <f t="shared" si="20"/>
        <v>0</v>
      </c>
      <c r="I17" s="37"/>
      <c r="J17" s="38"/>
      <c r="K17" s="38"/>
      <c r="L17" s="38"/>
      <c r="M17" s="38"/>
      <c r="N17" s="49"/>
      <c r="O17" s="50"/>
      <c r="P17" s="37"/>
      <c r="Q17" s="38"/>
      <c r="R17" s="38"/>
      <c r="S17" s="38"/>
      <c r="T17" s="38"/>
      <c r="U17" s="49"/>
      <c r="V17" s="50"/>
      <c r="W17" s="37">
        <v>30</v>
      </c>
      <c r="X17" s="38"/>
      <c r="Y17" s="38"/>
      <c r="Z17" s="38"/>
      <c r="AA17" s="38"/>
      <c r="AB17" s="49" t="s">
        <v>28</v>
      </c>
      <c r="AC17" s="50">
        <v>4</v>
      </c>
      <c r="AD17" s="37"/>
      <c r="AE17" s="38"/>
      <c r="AF17" s="38"/>
      <c r="AG17" s="38"/>
      <c r="AH17" s="38"/>
      <c r="AI17" s="49"/>
      <c r="AJ17" s="50"/>
      <c r="AK17" s="37"/>
      <c r="AL17" s="38"/>
      <c r="AM17" s="38"/>
      <c r="AN17" s="38"/>
      <c r="AO17" s="38"/>
      <c r="AP17" s="49"/>
      <c r="AQ17" s="50"/>
      <c r="AR17" s="37"/>
      <c r="AS17" s="38"/>
      <c r="AT17" s="38"/>
      <c r="AU17" s="38"/>
      <c r="AV17" s="38"/>
      <c r="AW17" s="49"/>
      <c r="AX17" s="95"/>
    </row>
    <row r="18" spans="1:50" s="13" customFormat="1" ht="12.75" customHeight="1" x14ac:dyDescent="0.2">
      <c r="A18" s="201">
        <v>3</v>
      </c>
      <c r="B18" s="202" t="s">
        <v>47</v>
      </c>
      <c r="C18" s="203">
        <f t="shared" si="15"/>
        <v>30</v>
      </c>
      <c r="D18" s="204">
        <f t="shared" si="16"/>
        <v>30</v>
      </c>
      <c r="E18" s="204">
        <f t="shared" si="17"/>
        <v>0</v>
      </c>
      <c r="F18" s="204">
        <f t="shared" si="18"/>
        <v>0</v>
      </c>
      <c r="G18" s="204">
        <f t="shared" si="19"/>
        <v>0</v>
      </c>
      <c r="H18" s="204">
        <f t="shared" si="20"/>
        <v>0</v>
      </c>
      <c r="I18" s="205">
        <v>30</v>
      </c>
      <c r="J18" s="206"/>
      <c r="K18" s="206"/>
      <c r="L18" s="206"/>
      <c r="M18" s="206"/>
      <c r="N18" s="207" t="s">
        <v>28</v>
      </c>
      <c r="O18" s="51">
        <v>5</v>
      </c>
      <c r="P18" s="205"/>
      <c r="Q18" s="206"/>
      <c r="R18" s="206"/>
      <c r="S18" s="206"/>
      <c r="T18" s="206"/>
      <c r="U18" s="207"/>
      <c r="V18" s="51"/>
      <c r="W18" s="205"/>
      <c r="X18" s="206"/>
      <c r="Y18" s="206"/>
      <c r="Z18" s="206"/>
      <c r="AA18" s="206"/>
      <c r="AB18" s="207"/>
      <c r="AC18" s="51"/>
      <c r="AD18" s="205"/>
      <c r="AE18" s="206"/>
      <c r="AF18" s="206"/>
      <c r="AG18" s="206"/>
      <c r="AH18" s="206"/>
      <c r="AI18" s="207"/>
      <c r="AJ18" s="51"/>
      <c r="AK18" s="205"/>
      <c r="AL18" s="206"/>
      <c r="AM18" s="206"/>
      <c r="AN18" s="206"/>
      <c r="AO18" s="206"/>
      <c r="AP18" s="207"/>
      <c r="AQ18" s="51"/>
      <c r="AR18" s="205"/>
      <c r="AS18" s="206"/>
      <c r="AT18" s="206"/>
      <c r="AU18" s="206"/>
      <c r="AV18" s="206"/>
      <c r="AW18" s="207"/>
      <c r="AX18" s="96"/>
    </row>
    <row r="19" spans="1:50" s="209" customFormat="1" x14ac:dyDescent="0.2">
      <c r="A19" s="208">
        <v>4</v>
      </c>
      <c r="B19" s="210" t="s">
        <v>37</v>
      </c>
      <c r="C19" s="203">
        <f t="shared" ref="C19:C20" si="21">D19+E19+F19+G19+H19</f>
        <v>30</v>
      </c>
      <c r="D19" s="204">
        <f t="shared" ref="D19:D20" si="22">SUM(I19+P19+W19+AD19+AK19+AR19)</f>
        <v>0</v>
      </c>
      <c r="E19" s="204">
        <f t="shared" ref="E19:E20" si="23">SUM(J19+Q19+X19+AE19+AL19+AS19)</f>
        <v>0</v>
      </c>
      <c r="F19" s="204">
        <f t="shared" ref="F19:F20" si="24">SUM(K19+R19+Y19+AF19+AM19+AT19)</f>
        <v>0</v>
      </c>
      <c r="G19" s="204">
        <f t="shared" ref="G19:G20" si="25">SUM(L19+S19+Z19+AG19+AN19+AU19)</f>
        <v>30</v>
      </c>
      <c r="H19" s="204">
        <f t="shared" ref="H19:H20" si="26">SUM(M19+T19+AA19+AH19+AO19+AV19)</f>
        <v>0</v>
      </c>
      <c r="I19" s="155"/>
      <c r="J19" s="156"/>
      <c r="K19" s="156"/>
      <c r="L19" s="38">
        <v>30</v>
      </c>
      <c r="M19" s="38"/>
      <c r="N19" s="49" t="s">
        <v>39</v>
      </c>
      <c r="O19" s="51">
        <v>5</v>
      </c>
      <c r="P19" s="155"/>
      <c r="Q19" s="156"/>
      <c r="R19" s="156"/>
      <c r="S19" s="156"/>
      <c r="T19" s="156"/>
      <c r="U19" s="157"/>
      <c r="V19" s="158"/>
      <c r="W19" s="155"/>
      <c r="X19" s="156"/>
      <c r="Y19" s="156"/>
      <c r="Z19" s="156"/>
      <c r="AA19" s="156"/>
      <c r="AB19" s="157"/>
      <c r="AC19" s="158"/>
      <c r="AD19" s="155"/>
      <c r="AE19" s="156"/>
      <c r="AF19" s="156"/>
      <c r="AG19" s="156"/>
      <c r="AH19" s="156"/>
      <c r="AI19" s="157"/>
      <c r="AJ19" s="158"/>
      <c r="AK19" s="155"/>
      <c r="AL19" s="156"/>
      <c r="AM19" s="156"/>
      <c r="AN19" s="156"/>
      <c r="AO19" s="156"/>
      <c r="AP19" s="157"/>
      <c r="AQ19" s="158"/>
      <c r="AR19" s="155"/>
      <c r="AS19" s="156"/>
      <c r="AT19" s="156"/>
      <c r="AU19" s="156"/>
      <c r="AV19" s="156"/>
      <c r="AW19" s="157"/>
      <c r="AX19" s="158"/>
    </row>
    <row r="20" spans="1:50" x14ac:dyDescent="0.2">
      <c r="A20" s="15">
        <v>5</v>
      </c>
      <c r="B20" s="210" t="s">
        <v>34</v>
      </c>
      <c r="C20" s="203">
        <f t="shared" si="21"/>
        <v>57</v>
      </c>
      <c r="D20" s="204">
        <f t="shared" si="22"/>
        <v>30</v>
      </c>
      <c r="E20" s="204">
        <f t="shared" si="23"/>
        <v>27</v>
      </c>
      <c r="F20" s="204">
        <f t="shared" si="24"/>
        <v>0</v>
      </c>
      <c r="G20" s="204">
        <f t="shared" si="25"/>
        <v>0</v>
      </c>
      <c r="H20" s="204">
        <f t="shared" si="26"/>
        <v>0</v>
      </c>
      <c r="I20" s="155"/>
      <c r="J20" s="156"/>
      <c r="K20" s="156"/>
      <c r="L20" s="156"/>
      <c r="M20" s="156"/>
      <c r="N20" s="157"/>
      <c r="O20" s="158"/>
      <c r="P20" s="155"/>
      <c r="Q20" s="156"/>
      <c r="R20" s="156"/>
      <c r="S20" s="156"/>
      <c r="T20" s="156"/>
      <c r="U20" s="157"/>
      <c r="V20" s="158"/>
      <c r="W20" s="37">
        <v>30</v>
      </c>
      <c r="X20" s="38">
        <v>27</v>
      </c>
      <c r="Y20" s="38"/>
      <c r="Z20" s="38"/>
      <c r="AA20" s="38"/>
      <c r="AB20" s="49" t="s">
        <v>71</v>
      </c>
      <c r="AC20" s="51">
        <v>6</v>
      </c>
      <c r="AD20" s="155"/>
      <c r="AE20" s="156"/>
      <c r="AF20" s="156"/>
      <c r="AG20" s="156"/>
      <c r="AH20" s="156"/>
      <c r="AI20" s="157"/>
      <c r="AJ20" s="158"/>
      <c r="AK20" s="155"/>
      <c r="AL20" s="156"/>
      <c r="AM20" s="156"/>
      <c r="AN20" s="156"/>
      <c r="AO20" s="156"/>
      <c r="AP20" s="157"/>
      <c r="AQ20" s="158"/>
      <c r="AR20" s="155"/>
      <c r="AS20" s="156"/>
      <c r="AT20" s="156"/>
      <c r="AU20" s="156"/>
      <c r="AV20" s="156"/>
      <c r="AW20" s="157"/>
      <c r="AX20" s="158"/>
    </row>
    <row r="21" spans="1:50" s="13" customFormat="1" ht="13.2" customHeight="1" x14ac:dyDescent="0.2">
      <c r="A21" s="85">
        <v>6</v>
      </c>
      <c r="B21" s="181" t="s">
        <v>48</v>
      </c>
      <c r="C21" s="91">
        <f t="shared" si="15"/>
        <v>27</v>
      </c>
      <c r="D21" s="65">
        <f t="shared" si="16"/>
        <v>27</v>
      </c>
      <c r="E21" s="65">
        <f t="shared" si="17"/>
        <v>0</v>
      </c>
      <c r="F21" s="65">
        <f t="shared" si="18"/>
        <v>0</v>
      </c>
      <c r="G21" s="65">
        <f t="shared" si="19"/>
        <v>0</v>
      </c>
      <c r="H21" s="65">
        <f t="shared" si="20"/>
        <v>0</v>
      </c>
      <c r="I21" s="37"/>
      <c r="J21" s="38"/>
      <c r="K21" s="38"/>
      <c r="L21" s="38"/>
      <c r="M21" s="38"/>
      <c r="N21" s="49"/>
      <c r="O21" s="51"/>
      <c r="P21" s="37"/>
      <c r="Q21" s="38"/>
      <c r="R21" s="38"/>
      <c r="S21" s="38"/>
      <c r="T21" s="38"/>
      <c r="U21" s="49"/>
      <c r="V21" s="51"/>
      <c r="W21" s="37"/>
      <c r="X21" s="38"/>
      <c r="Y21" s="38"/>
      <c r="Z21" s="38"/>
      <c r="AA21" s="38"/>
      <c r="AB21" s="49"/>
      <c r="AC21" s="51"/>
      <c r="AD21" s="37">
        <v>27</v>
      </c>
      <c r="AE21" s="38"/>
      <c r="AF21" s="38"/>
      <c r="AG21" s="38"/>
      <c r="AH21" s="38"/>
      <c r="AI21" s="49" t="s">
        <v>28</v>
      </c>
      <c r="AJ21" s="51">
        <v>5</v>
      </c>
      <c r="AK21" s="37"/>
      <c r="AL21" s="38"/>
      <c r="AM21" s="38"/>
      <c r="AN21" s="38"/>
      <c r="AO21" s="38"/>
      <c r="AP21" s="49"/>
      <c r="AQ21" s="51"/>
      <c r="AR21" s="37"/>
      <c r="AS21" s="38"/>
      <c r="AT21" s="38"/>
      <c r="AU21" s="38"/>
      <c r="AV21" s="38"/>
      <c r="AW21" s="49"/>
      <c r="AX21" s="96"/>
    </row>
    <row r="22" spans="1:50" s="13" customFormat="1" ht="14.4" customHeight="1" x14ac:dyDescent="0.2">
      <c r="A22" s="85">
        <v>7</v>
      </c>
      <c r="B22" s="108" t="s">
        <v>38</v>
      </c>
      <c r="C22" s="91">
        <f t="shared" si="15"/>
        <v>45</v>
      </c>
      <c r="D22" s="65">
        <f t="shared" si="16"/>
        <v>20</v>
      </c>
      <c r="E22" s="65">
        <f t="shared" si="17"/>
        <v>25</v>
      </c>
      <c r="F22" s="65">
        <f t="shared" si="18"/>
        <v>0</v>
      </c>
      <c r="G22" s="65">
        <f t="shared" si="19"/>
        <v>0</v>
      </c>
      <c r="H22" s="65">
        <f t="shared" si="20"/>
        <v>0</v>
      </c>
      <c r="I22" s="37"/>
      <c r="J22" s="38"/>
      <c r="K22" s="38"/>
      <c r="L22" s="38"/>
      <c r="M22" s="38"/>
      <c r="N22" s="49"/>
      <c r="O22" s="51"/>
      <c r="P22" s="37">
        <v>20</v>
      </c>
      <c r="Q22" s="38">
        <v>25</v>
      </c>
      <c r="R22" s="38"/>
      <c r="S22" s="38"/>
      <c r="T22" s="38"/>
      <c r="U22" s="49" t="s">
        <v>71</v>
      </c>
      <c r="V22" s="51">
        <v>6</v>
      </c>
      <c r="W22" s="37"/>
      <c r="X22" s="38"/>
      <c r="Y22" s="38"/>
      <c r="Z22" s="38"/>
      <c r="AA22" s="38"/>
      <c r="AB22" s="49"/>
      <c r="AC22" s="51"/>
      <c r="AD22" s="37"/>
      <c r="AE22" s="38"/>
      <c r="AF22" s="38"/>
      <c r="AG22" s="38"/>
      <c r="AH22" s="38"/>
      <c r="AI22" s="49"/>
      <c r="AJ22" s="51"/>
      <c r="AK22" s="37"/>
      <c r="AL22" s="38"/>
      <c r="AM22" s="38"/>
      <c r="AN22" s="38"/>
      <c r="AO22" s="38"/>
      <c r="AP22" s="49"/>
      <c r="AQ22" s="51"/>
      <c r="AR22" s="37"/>
      <c r="AS22" s="38"/>
      <c r="AT22" s="38"/>
      <c r="AU22" s="38"/>
      <c r="AV22" s="38"/>
      <c r="AW22" s="49"/>
      <c r="AX22" s="96"/>
    </row>
    <row r="23" spans="1:50" s="13" customFormat="1" ht="12" customHeight="1" x14ac:dyDescent="0.2">
      <c r="A23" s="85">
        <v>8</v>
      </c>
      <c r="B23" s="86" t="s">
        <v>44</v>
      </c>
      <c r="C23" s="91">
        <f t="shared" si="15"/>
        <v>30</v>
      </c>
      <c r="D23" s="65">
        <f t="shared" si="16"/>
        <v>30</v>
      </c>
      <c r="E23" s="65">
        <f t="shared" si="17"/>
        <v>0</v>
      </c>
      <c r="F23" s="65">
        <f t="shared" si="18"/>
        <v>0</v>
      </c>
      <c r="G23" s="65">
        <f t="shared" si="19"/>
        <v>0</v>
      </c>
      <c r="H23" s="65">
        <f t="shared" si="20"/>
        <v>0</v>
      </c>
      <c r="I23" s="37">
        <v>30</v>
      </c>
      <c r="J23" s="38"/>
      <c r="K23" s="38"/>
      <c r="L23" s="38"/>
      <c r="M23" s="38"/>
      <c r="N23" s="49" t="s">
        <v>28</v>
      </c>
      <c r="O23" s="51">
        <v>5</v>
      </c>
      <c r="P23" s="37"/>
      <c r="Q23" s="38"/>
      <c r="R23" s="38"/>
      <c r="S23" s="38"/>
      <c r="T23" s="38"/>
      <c r="U23" s="49"/>
      <c r="V23" s="51"/>
      <c r="W23" s="37"/>
      <c r="X23" s="38"/>
      <c r="Y23" s="38"/>
      <c r="Z23" s="38"/>
      <c r="AA23" s="38"/>
      <c r="AB23" s="49"/>
      <c r="AC23" s="51"/>
      <c r="AD23" s="37"/>
      <c r="AE23" s="38"/>
      <c r="AF23" s="38"/>
      <c r="AG23" s="38"/>
      <c r="AH23" s="38"/>
      <c r="AI23" s="49"/>
      <c r="AJ23" s="51"/>
      <c r="AK23" s="37"/>
      <c r="AL23" s="38"/>
      <c r="AM23" s="38"/>
      <c r="AN23" s="38"/>
      <c r="AO23" s="38"/>
      <c r="AP23" s="49"/>
      <c r="AQ23" s="51"/>
      <c r="AR23" s="37"/>
      <c r="AS23" s="38"/>
      <c r="AT23" s="38"/>
      <c r="AU23" s="38"/>
      <c r="AV23" s="38"/>
      <c r="AW23" s="49"/>
      <c r="AX23" s="96"/>
    </row>
    <row r="24" spans="1:50" s="135" customFormat="1" ht="10.199999999999999" x14ac:dyDescent="0.2">
      <c r="A24" s="85">
        <v>9</v>
      </c>
      <c r="B24" s="128" t="s">
        <v>73</v>
      </c>
      <c r="C24" s="91">
        <f t="shared" si="15"/>
        <v>18</v>
      </c>
      <c r="D24" s="65">
        <f t="shared" si="16"/>
        <v>18</v>
      </c>
      <c r="E24" s="65">
        <f t="shared" si="17"/>
        <v>0</v>
      </c>
      <c r="F24" s="65">
        <f t="shared" si="18"/>
        <v>0</v>
      </c>
      <c r="G24" s="65">
        <f t="shared" si="19"/>
        <v>0</v>
      </c>
      <c r="H24" s="65">
        <f t="shared" si="20"/>
        <v>0</v>
      </c>
      <c r="I24" s="37"/>
      <c r="J24" s="38"/>
      <c r="K24" s="38"/>
      <c r="L24" s="38"/>
      <c r="M24" s="38"/>
      <c r="N24" s="49"/>
      <c r="O24" s="51"/>
      <c r="P24" s="37">
        <v>18</v>
      </c>
      <c r="Q24" s="38"/>
      <c r="R24" s="38"/>
      <c r="S24" s="38"/>
      <c r="T24" s="38"/>
      <c r="U24" s="49" t="s">
        <v>28</v>
      </c>
      <c r="V24" s="51">
        <v>3</v>
      </c>
      <c r="W24" s="129"/>
      <c r="X24" s="130"/>
      <c r="Y24" s="130"/>
      <c r="Z24" s="38"/>
      <c r="AA24" s="38"/>
      <c r="AB24" s="49"/>
      <c r="AC24" s="51"/>
      <c r="AD24" s="37"/>
      <c r="AE24" s="38"/>
      <c r="AF24" s="38"/>
      <c r="AG24" s="38"/>
      <c r="AH24" s="38"/>
      <c r="AI24" s="49"/>
      <c r="AJ24" s="51"/>
      <c r="AK24" s="37"/>
      <c r="AL24" s="38"/>
      <c r="AM24" s="38"/>
      <c r="AN24" s="38"/>
      <c r="AO24" s="38"/>
      <c r="AP24" s="49"/>
      <c r="AQ24" s="51"/>
      <c r="AR24" s="37"/>
      <c r="AS24" s="130"/>
      <c r="AT24" s="130"/>
      <c r="AU24" s="130"/>
      <c r="AV24" s="130"/>
      <c r="AW24" s="138"/>
      <c r="AX24" s="137"/>
    </row>
    <row r="25" spans="1:50" s="13" customFormat="1" ht="12" customHeight="1" x14ac:dyDescent="0.2">
      <c r="A25" s="85">
        <v>10</v>
      </c>
      <c r="B25" s="86" t="s">
        <v>74</v>
      </c>
      <c r="C25" s="91">
        <f t="shared" si="15"/>
        <v>18</v>
      </c>
      <c r="D25" s="65">
        <f t="shared" si="16"/>
        <v>0</v>
      </c>
      <c r="E25" s="65">
        <f t="shared" si="17"/>
        <v>0</v>
      </c>
      <c r="F25" s="65">
        <f t="shared" si="18"/>
        <v>0</v>
      </c>
      <c r="G25" s="65">
        <f t="shared" si="19"/>
        <v>18</v>
      </c>
      <c r="H25" s="65">
        <f t="shared" si="20"/>
        <v>0</v>
      </c>
      <c r="I25" s="37"/>
      <c r="J25" s="38"/>
      <c r="K25" s="38"/>
      <c r="L25" s="38"/>
      <c r="M25" s="38"/>
      <c r="N25" s="49"/>
      <c r="O25" s="51"/>
      <c r="P25" s="37"/>
      <c r="Q25" s="38"/>
      <c r="R25" s="38"/>
      <c r="S25" s="38"/>
      <c r="T25" s="38"/>
      <c r="U25" s="49"/>
      <c r="V25" s="51"/>
      <c r="W25" s="37"/>
      <c r="X25" s="38"/>
      <c r="Y25" s="38"/>
      <c r="Z25" s="38"/>
      <c r="AA25" s="38"/>
      <c r="AB25" s="49"/>
      <c r="AC25" s="51"/>
      <c r="AD25" s="37"/>
      <c r="AE25" s="38"/>
      <c r="AF25" s="38"/>
      <c r="AG25" s="38">
        <v>18</v>
      </c>
      <c r="AH25" s="38"/>
      <c r="AI25" s="49" t="s">
        <v>33</v>
      </c>
      <c r="AJ25" s="51">
        <v>3</v>
      </c>
      <c r="AK25" s="37"/>
      <c r="AL25" s="38"/>
      <c r="AM25" s="38"/>
      <c r="AN25" s="38"/>
      <c r="AO25" s="38"/>
      <c r="AP25" s="49"/>
      <c r="AQ25" s="51"/>
      <c r="AR25" s="37"/>
      <c r="AS25" s="38"/>
      <c r="AT25" s="38"/>
      <c r="AU25" s="38"/>
      <c r="AV25" s="38"/>
      <c r="AW25" s="49"/>
      <c r="AX25" s="96"/>
    </row>
    <row r="26" spans="1:50" s="13" customFormat="1" ht="15" customHeight="1" x14ac:dyDescent="0.2">
      <c r="A26" s="85">
        <v>11</v>
      </c>
      <c r="B26" s="108" t="s">
        <v>57</v>
      </c>
      <c r="C26" s="91">
        <f t="shared" si="15"/>
        <v>30</v>
      </c>
      <c r="D26" s="65">
        <f t="shared" si="16"/>
        <v>30</v>
      </c>
      <c r="E26" s="65">
        <f t="shared" si="17"/>
        <v>0</v>
      </c>
      <c r="F26" s="65">
        <f t="shared" si="18"/>
        <v>0</v>
      </c>
      <c r="G26" s="65">
        <f t="shared" si="19"/>
        <v>0</v>
      </c>
      <c r="H26" s="65">
        <f t="shared" si="20"/>
        <v>0</v>
      </c>
      <c r="I26" s="37"/>
      <c r="J26" s="38"/>
      <c r="K26" s="38"/>
      <c r="L26" s="38"/>
      <c r="M26" s="38"/>
      <c r="N26" s="49"/>
      <c r="O26" s="51"/>
      <c r="P26" s="37">
        <v>30</v>
      </c>
      <c r="Q26" s="38"/>
      <c r="R26" s="38"/>
      <c r="S26" s="38"/>
      <c r="T26" s="38"/>
      <c r="U26" s="49" t="s">
        <v>28</v>
      </c>
      <c r="V26" s="51">
        <v>5</v>
      </c>
      <c r="W26" s="37"/>
      <c r="X26" s="38"/>
      <c r="Y26" s="38"/>
      <c r="Z26" s="38"/>
      <c r="AA26" s="38"/>
      <c r="AB26" s="49"/>
      <c r="AC26" s="51"/>
      <c r="AD26" s="37"/>
      <c r="AE26" s="38"/>
      <c r="AF26" s="38"/>
      <c r="AG26" s="38"/>
      <c r="AH26" s="38"/>
      <c r="AI26" s="49"/>
      <c r="AJ26" s="51"/>
      <c r="AK26" s="37"/>
      <c r="AL26" s="38"/>
      <c r="AM26" s="38"/>
      <c r="AN26" s="38"/>
      <c r="AO26" s="38"/>
      <c r="AP26" s="49"/>
      <c r="AQ26" s="51"/>
      <c r="AR26" s="37"/>
      <c r="AS26" s="38"/>
      <c r="AT26" s="38"/>
      <c r="AU26" s="38"/>
      <c r="AV26" s="38"/>
      <c r="AW26" s="49"/>
      <c r="AX26" s="96"/>
    </row>
    <row r="27" spans="1:50" s="13" customFormat="1" ht="15" customHeight="1" x14ac:dyDescent="0.2">
      <c r="A27" s="85">
        <v>12</v>
      </c>
      <c r="B27" s="108"/>
      <c r="C27" s="91">
        <f t="shared" si="15"/>
        <v>0</v>
      </c>
      <c r="D27" s="65">
        <f t="shared" si="16"/>
        <v>0</v>
      </c>
      <c r="E27" s="65">
        <f t="shared" si="17"/>
        <v>0</v>
      </c>
      <c r="F27" s="65">
        <f t="shared" si="18"/>
        <v>0</v>
      </c>
      <c r="G27" s="65">
        <f t="shared" si="19"/>
        <v>0</v>
      </c>
      <c r="H27" s="65">
        <f t="shared" si="20"/>
        <v>0</v>
      </c>
      <c r="I27" s="37"/>
      <c r="J27" s="38"/>
      <c r="K27" s="38"/>
      <c r="L27" s="38"/>
      <c r="M27" s="38"/>
      <c r="N27" s="49"/>
      <c r="O27" s="51"/>
      <c r="P27" s="37"/>
      <c r="Q27" s="38"/>
      <c r="R27" s="38"/>
      <c r="S27" s="38"/>
      <c r="T27" s="38"/>
      <c r="U27" s="49"/>
      <c r="V27" s="51"/>
      <c r="W27" s="37"/>
      <c r="X27" s="38"/>
      <c r="Y27" s="38"/>
      <c r="Z27" s="38"/>
      <c r="AA27" s="38"/>
      <c r="AB27" s="49"/>
      <c r="AC27" s="51"/>
      <c r="AD27" s="37"/>
      <c r="AE27" s="38"/>
      <c r="AF27" s="38"/>
      <c r="AG27" s="38"/>
      <c r="AH27" s="38"/>
      <c r="AI27" s="49"/>
      <c r="AJ27" s="51"/>
      <c r="AK27" s="37"/>
      <c r="AL27" s="38"/>
      <c r="AM27" s="38"/>
      <c r="AN27" s="38"/>
      <c r="AO27" s="38"/>
      <c r="AP27" s="49"/>
      <c r="AQ27" s="51"/>
      <c r="AR27" s="37"/>
      <c r="AS27" s="38"/>
      <c r="AT27" s="38"/>
      <c r="AU27" s="38"/>
      <c r="AV27" s="38"/>
      <c r="AW27" s="49"/>
      <c r="AX27" s="96"/>
    </row>
    <row r="28" spans="1:50" s="13" customFormat="1" ht="15.75" customHeight="1" x14ac:dyDescent="0.2">
      <c r="A28" s="85">
        <v>13</v>
      </c>
      <c r="B28" s="86"/>
      <c r="C28" s="91">
        <f t="shared" si="15"/>
        <v>0</v>
      </c>
      <c r="D28" s="65">
        <f t="shared" si="16"/>
        <v>0</v>
      </c>
      <c r="E28" s="65">
        <f t="shared" si="17"/>
        <v>0</v>
      </c>
      <c r="F28" s="65">
        <f t="shared" si="18"/>
        <v>0</v>
      </c>
      <c r="G28" s="65">
        <f t="shared" si="19"/>
        <v>0</v>
      </c>
      <c r="H28" s="65">
        <f t="shared" si="20"/>
        <v>0</v>
      </c>
      <c r="I28" s="37"/>
      <c r="J28" s="38"/>
      <c r="K28" s="38"/>
      <c r="L28" s="38"/>
      <c r="M28" s="38"/>
      <c r="N28" s="49"/>
      <c r="O28" s="51"/>
      <c r="P28" s="37"/>
      <c r="Q28" s="38"/>
      <c r="R28" s="38"/>
      <c r="S28" s="38"/>
      <c r="T28" s="38"/>
      <c r="U28" s="49"/>
      <c r="V28" s="51"/>
      <c r="W28" s="37"/>
      <c r="X28" s="38"/>
      <c r="Y28" s="38"/>
      <c r="Z28" s="38"/>
      <c r="AA28" s="38"/>
      <c r="AB28" s="49"/>
      <c r="AC28" s="51"/>
      <c r="AD28" s="37"/>
      <c r="AE28" s="38"/>
      <c r="AF28" s="38"/>
      <c r="AG28" s="38"/>
      <c r="AH28" s="38"/>
      <c r="AI28" s="49"/>
      <c r="AJ28" s="51"/>
      <c r="AK28" s="37"/>
      <c r="AL28" s="38"/>
      <c r="AM28" s="38"/>
      <c r="AN28" s="38"/>
      <c r="AO28" s="38"/>
      <c r="AP28" s="49"/>
      <c r="AQ28" s="51"/>
      <c r="AR28" s="37"/>
      <c r="AS28" s="38"/>
      <c r="AT28" s="38"/>
      <c r="AU28" s="38"/>
      <c r="AV28" s="38"/>
      <c r="AW28" s="49"/>
      <c r="AX28" s="96"/>
    </row>
    <row r="29" spans="1:50" x14ac:dyDescent="0.2">
      <c r="A29" s="15">
        <v>14</v>
      </c>
      <c r="B29" s="86"/>
      <c r="C29" s="91">
        <f t="shared" ref="C29" si="27">D29+E29+F29+G29+H29</f>
        <v>0</v>
      </c>
      <c r="D29" s="65">
        <f t="shared" ref="D29" si="28">SUM(I29+P29+W29+AD29+AK29+AR29)</f>
        <v>0</v>
      </c>
      <c r="E29" s="65">
        <f t="shared" ref="E29" si="29">SUM(J29+Q29+X29+AE29+AL29+AS29)</f>
        <v>0</v>
      </c>
      <c r="F29" s="65">
        <f t="shared" ref="F29" si="30">SUM(K29+R29+Y29+AF29+AM29+AT29)</f>
        <v>0</v>
      </c>
      <c r="G29" s="65">
        <f t="shared" ref="G29" si="31">SUM(L29+S29+Z29+AG29+AN29+AU29)</f>
        <v>0</v>
      </c>
      <c r="H29" s="65">
        <f t="shared" ref="H29" si="32">SUM(M29+T29+AA29+AH29+AO29+AV29)</f>
        <v>0</v>
      </c>
      <c r="I29" s="155"/>
      <c r="J29" s="156"/>
      <c r="K29" s="156"/>
      <c r="L29" s="156"/>
      <c r="M29" s="156"/>
      <c r="N29" s="157"/>
      <c r="O29" s="158"/>
      <c r="P29" s="155"/>
      <c r="Q29" s="156"/>
      <c r="R29" s="156"/>
      <c r="S29" s="156"/>
      <c r="T29" s="156"/>
      <c r="U29" s="157"/>
      <c r="V29" s="158"/>
      <c r="W29" s="155"/>
      <c r="X29" s="156"/>
      <c r="Y29" s="156"/>
      <c r="Z29" s="156"/>
      <c r="AA29" s="156"/>
      <c r="AB29" s="157"/>
      <c r="AC29" s="158"/>
      <c r="AD29" s="155"/>
      <c r="AE29" s="156"/>
      <c r="AF29" s="156"/>
      <c r="AG29" s="156"/>
      <c r="AH29" s="156"/>
      <c r="AI29" s="157"/>
      <c r="AJ29" s="158"/>
      <c r="AK29" s="155"/>
      <c r="AL29" s="156"/>
      <c r="AM29" s="156"/>
      <c r="AN29" s="156"/>
      <c r="AO29" s="156"/>
      <c r="AP29" s="157"/>
      <c r="AQ29" s="158"/>
      <c r="AR29" s="155"/>
      <c r="AS29" s="156"/>
      <c r="AT29" s="156"/>
      <c r="AU29" s="156"/>
      <c r="AV29" s="156"/>
      <c r="AW29" s="157"/>
      <c r="AX29" s="158"/>
    </row>
    <row r="30" spans="1:50" s="21" customFormat="1" ht="27" customHeight="1" x14ac:dyDescent="0.2">
      <c r="A30" s="32" t="s">
        <v>25</v>
      </c>
      <c r="B30" s="110" t="s">
        <v>107</v>
      </c>
      <c r="C30" s="59">
        <f>SUM(C31:C45)</f>
        <v>520</v>
      </c>
      <c r="D30" s="59">
        <f>SUM(D31:D45)</f>
        <v>189</v>
      </c>
      <c r="E30" s="59">
        <f>SUM(E31:E45)</f>
        <v>220</v>
      </c>
      <c r="F30" s="59">
        <f>SUM(F31:F45)</f>
        <v>0</v>
      </c>
      <c r="G30" s="59">
        <f>SUM(G31:G45)</f>
        <v>111</v>
      </c>
      <c r="H30" s="59">
        <f t="shared" ref="H30:M30" si="33">SUM(H31:H45)</f>
        <v>0</v>
      </c>
      <c r="I30" s="59">
        <f t="shared" si="33"/>
        <v>15</v>
      </c>
      <c r="J30" s="59">
        <f t="shared" si="33"/>
        <v>15</v>
      </c>
      <c r="K30" s="59">
        <f t="shared" si="33"/>
        <v>0</v>
      </c>
      <c r="L30" s="59">
        <f t="shared" si="33"/>
        <v>0</v>
      </c>
      <c r="M30" s="59">
        <f t="shared" si="33"/>
        <v>0</v>
      </c>
      <c r="N30" s="60">
        <f>COUNTIF(N31:N45,"E")</f>
        <v>0</v>
      </c>
      <c r="O30" s="60">
        <f t="shared" ref="O30:T30" si="34">SUM(O31:O45)</f>
        <v>5</v>
      </c>
      <c r="P30" s="59">
        <f t="shared" si="34"/>
        <v>15</v>
      </c>
      <c r="Q30" s="59">
        <f t="shared" si="34"/>
        <v>15</v>
      </c>
      <c r="R30" s="59">
        <f t="shared" si="34"/>
        <v>0</v>
      </c>
      <c r="S30" s="59">
        <f t="shared" si="34"/>
        <v>0</v>
      </c>
      <c r="T30" s="59">
        <f t="shared" si="34"/>
        <v>0</v>
      </c>
      <c r="U30" s="60">
        <f>COUNTIF(U31:U45,"E")</f>
        <v>0</v>
      </c>
      <c r="V30" s="60">
        <f t="shared" ref="V30:AA30" si="35">SUM(V31:V45)</f>
        <v>5</v>
      </c>
      <c r="W30" s="59">
        <f t="shared" si="35"/>
        <v>18</v>
      </c>
      <c r="X30" s="59">
        <f t="shared" si="35"/>
        <v>10</v>
      </c>
      <c r="Y30" s="59">
        <f t="shared" si="35"/>
        <v>0</v>
      </c>
      <c r="Z30" s="59">
        <f t="shared" si="35"/>
        <v>36</v>
      </c>
      <c r="AA30" s="59">
        <f t="shared" si="35"/>
        <v>0</v>
      </c>
      <c r="AB30" s="60">
        <f>COUNTIF(AB31:AB45,"E")</f>
        <v>1</v>
      </c>
      <c r="AC30" s="59">
        <f t="shared" ref="AC30:AH30" si="36">SUM(AC31:AC45)</f>
        <v>10</v>
      </c>
      <c r="AD30" s="59">
        <f t="shared" si="36"/>
        <v>63</v>
      </c>
      <c r="AE30" s="59">
        <f t="shared" si="36"/>
        <v>180</v>
      </c>
      <c r="AF30" s="59">
        <f t="shared" si="36"/>
        <v>0</v>
      </c>
      <c r="AG30" s="59">
        <f t="shared" si="36"/>
        <v>45</v>
      </c>
      <c r="AH30" s="59">
        <f t="shared" si="36"/>
        <v>0</v>
      </c>
      <c r="AI30" s="60">
        <f>COUNTIF(AI31:AI45,"E")</f>
        <v>3</v>
      </c>
      <c r="AJ30" s="60">
        <f t="shared" ref="AJ30:AO30" si="37">SUM(AJ31:AJ45)</f>
        <v>26</v>
      </c>
      <c r="AK30" s="59">
        <f t="shared" si="37"/>
        <v>78</v>
      </c>
      <c r="AL30" s="59">
        <f t="shared" si="37"/>
        <v>0</v>
      </c>
      <c r="AM30" s="59">
        <f t="shared" si="37"/>
        <v>0</v>
      </c>
      <c r="AN30" s="59">
        <f t="shared" si="37"/>
        <v>0</v>
      </c>
      <c r="AO30" s="59">
        <f t="shared" si="37"/>
        <v>0</v>
      </c>
      <c r="AP30" s="60">
        <f>COUNTIF(AP31:AP45,"E")</f>
        <v>3</v>
      </c>
      <c r="AQ30" s="60">
        <f t="shared" ref="AQ30:AV30" si="38">SUM(AQ31:AQ45)</f>
        <v>10</v>
      </c>
      <c r="AR30" s="59">
        <f t="shared" si="38"/>
        <v>0</v>
      </c>
      <c r="AS30" s="59">
        <f t="shared" si="38"/>
        <v>0</v>
      </c>
      <c r="AT30" s="59">
        <f t="shared" si="38"/>
        <v>0</v>
      </c>
      <c r="AU30" s="59">
        <f t="shared" si="38"/>
        <v>30</v>
      </c>
      <c r="AV30" s="59">
        <f t="shared" si="38"/>
        <v>0</v>
      </c>
      <c r="AW30" s="60">
        <f>COUNTIF(AW31:AW45,"E")</f>
        <v>0</v>
      </c>
      <c r="AX30" s="94">
        <f>SUM(AX31:AX45)</f>
        <v>4</v>
      </c>
    </row>
    <row r="31" spans="1:50" s="13" customFormat="1" ht="12.6" customHeight="1" x14ac:dyDescent="0.2">
      <c r="A31" s="85">
        <v>1</v>
      </c>
      <c r="B31" s="86" t="s">
        <v>79</v>
      </c>
      <c r="C31" s="91">
        <f t="shared" ref="C31:C45" si="39">D31+E31+F31+G31+H31</f>
        <v>18</v>
      </c>
      <c r="D31" s="65">
        <f t="shared" ref="D31:D45" si="40">SUM(I31+P31+W31+AD31+AK31+AR31)</f>
        <v>0</v>
      </c>
      <c r="E31" s="65">
        <f t="shared" ref="E31:E45" si="41">SUM(J31+Q31+X31+AE31+AL31+AS31)</f>
        <v>0</v>
      </c>
      <c r="F31" s="65">
        <f t="shared" ref="F31:F45" si="42">SUM(K31+R31+Y31+AF31+AM31+AT31)</f>
        <v>0</v>
      </c>
      <c r="G31" s="65">
        <f t="shared" ref="G31:G45" si="43">SUM(L31+S31+Z31+AG31+AN31+AU31)</f>
        <v>18</v>
      </c>
      <c r="H31" s="65">
        <f t="shared" ref="H31:H45" si="44">SUM(M31+T31+AA31+AH31+AO31+AV31)</f>
        <v>0</v>
      </c>
      <c r="I31" s="37"/>
      <c r="J31" s="38"/>
      <c r="K31" s="38"/>
      <c r="L31" s="38"/>
      <c r="M31" s="38"/>
      <c r="N31" s="49"/>
      <c r="O31" s="51"/>
      <c r="P31" s="37"/>
      <c r="Q31" s="38"/>
      <c r="R31" s="38"/>
      <c r="S31" s="38"/>
      <c r="T31" s="38"/>
      <c r="U31" s="49"/>
      <c r="V31" s="51"/>
      <c r="W31" s="37"/>
      <c r="X31" s="38"/>
      <c r="Y31" s="38"/>
      <c r="Z31" s="38">
        <v>18</v>
      </c>
      <c r="AA31" s="38"/>
      <c r="AB31" s="49" t="s">
        <v>39</v>
      </c>
      <c r="AC31" s="51">
        <v>3</v>
      </c>
      <c r="AD31" s="37"/>
      <c r="AE31" s="38"/>
      <c r="AF31" s="38"/>
      <c r="AG31" s="38"/>
      <c r="AH31" s="38"/>
      <c r="AI31" s="49"/>
      <c r="AJ31" s="51"/>
      <c r="AK31" s="37"/>
      <c r="AL31" s="38"/>
      <c r="AM31" s="38"/>
      <c r="AN31" s="38"/>
      <c r="AO31" s="38"/>
      <c r="AP31" s="49"/>
      <c r="AQ31" s="51"/>
      <c r="AR31" s="37"/>
      <c r="AS31" s="38"/>
      <c r="AT31" s="38"/>
      <c r="AU31" s="38"/>
      <c r="AV31" s="38"/>
      <c r="AW31" s="49"/>
      <c r="AX31" s="96"/>
    </row>
    <row r="32" spans="1:50" s="13" customFormat="1" ht="15" customHeight="1" x14ac:dyDescent="0.2">
      <c r="A32" s="85">
        <v>2</v>
      </c>
      <c r="B32" s="108" t="s">
        <v>45</v>
      </c>
      <c r="C32" s="91">
        <f t="shared" si="39"/>
        <v>28</v>
      </c>
      <c r="D32" s="65">
        <f t="shared" si="40"/>
        <v>18</v>
      </c>
      <c r="E32" s="65">
        <f t="shared" si="41"/>
        <v>10</v>
      </c>
      <c r="F32" s="65">
        <f t="shared" si="42"/>
        <v>0</v>
      </c>
      <c r="G32" s="65">
        <f t="shared" si="43"/>
        <v>0</v>
      </c>
      <c r="H32" s="65">
        <f t="shared" si="44"/>
        <v>0</v>
      </c>
      <c r="I32" s="37"/>
      <c r="J32" s="38"/>
      <c r="K32" s="38"/>
      <c r="L32" s="38"/>
      <c r="M32" s="38"/>
      <c r="N32" s="49"/>
      <c r="O32" s="51"/>
      <c r="P32" s="37"/>
      <c r="Q32" s="38"/>
      <c r="R32" s="38"/>
      <c r="S32" s="38"/>
      <c r="T32" s="38"/>
      <c r="U32" s="49"/>
      <c r="V32" s="51"/>
      <c r="W32" s="37">
        <v>18</v>
      </c>
      <c r="X32" s="38">
        <v>10</v>
      </c>
      <c r="Y32" s="38"/>
      <c r="Z32" s="38"/>
      <c r="AA32" s="38"/>
      <c r="AB32" s="49" t="s">
        <v>28</v>
      </c>
      <c r="AC32" s="51">
        <v>4</v>
      </c>
      <c r="AD32" s="37"/>
      <c r="AE32" s="38"/>
      <c r="AF32" s="38"/>
      <c r="AG32" s="38"/>
      <c r="AH32" s="38"/>
      <c r="AI32" s="49"/>
      <c r="AJ32" s="51"/>
      <c r="AK32" s="37"/>
      <c r="AL32" s="38"/>
      <c r="AM32" s="38"/>
      <c r="AN32" s="38"/>
      <c r="AO32" s="38"/>
      <c r="AP32" s="49"/>
      <c r="AQ32" s="51"/>
      <c r="AR32" s="37"/>
      <c r="AS32" s="38"/>
      <c r="AT32" s="38"/>
      <c r="AU32" s="38"/>
      <c r="AV32" s="38"/>
      <c r="AW32" s="49"/>
      <c r="AX32" s="96"/>
    </row>
    <row r="33" spans="1:50" s="13" customFormat="1" ht="13.2" customHeight="1" x14ac:dyDescent="0.2">
      <c r="A33" s="85">
        <v>3</v>
      </c>
      <c r="B33" s="86" t="s">
        <v>54</v>
      </c>
      <c r="C33" s="91">
        <f t="shared" si="39"/>
        <v>18</v>
      </c>
      <c r="D33" s="65">
        <f t="shared" si="40"/>
        <v>18</v>
      </c>
      <c r="E33" s="65">
        <f t="shared" si="41"/>
        <v>0</v>
      </c>
      <c r="F33" s="65">
        <f t="shared" si="42"/>
        <v>0</v>
      </c>
      <c r="G33" s="65">
        <f t="shared" si="43"/>
        <v>0</v>
      </c>
      <c r="H33" s="65">
        <f t="shared" si="44"/>
        <v>0</v>
      </c>
      <c r="I33" s="37"/>
      <c r="J33" s="38"/>
      <c r="K33" s="38"/>
      <c r="L33" s="38"/>
      <c r="M33" s="87"/>
      <c r="N33" s="88"/>
      <c r="O33" s="90"/>
      <c r="P33" s="89"/>
      <c r="Q33" s="38"/>
      <c r="R33" s="38"/>
      <c r="S33" s="38"/>
      <c r="T33" s="38"/>
      <c r="U33" s="88"/>
      <c r="V33" s="51"/>
      <c r="W33" s="37"/>
      <c r="X33" s="38"/>
      <c r="Y33" s="38"/>
      <c r="Z33" s="38"/>
      <c r="AA33" s="38"/>
      <c r="AB33" s="88"/>
      <c r="AC33" s="51"/>
      <c r="AD33" s="37">
        <v>18</v>
      </c>
      <c r="AE33" s="38"/>
      <c r="AF33" s="38"/>
      <c r="AG33" s="38"/>
      <c r="AH33" s="38"/>
      <c r="AI33" s="88" t="s">
        <v>28</v>
      </c>
      <c r="AJ33" s="51">
        <v>3</v>
      </c>
      <c r="AK33" s="37"/>
      <c r="AL33" s="38"/>
      <c r="AM33" s="38"/>
      <c r="AN33" s="38"/>
      <c r="AO33" s="38"/>
      <c r="AP33" s="88"/>
      <c r="AQ33" s="51"/>
      <c r="AR33" s="37"/>
      <c r="AS33" s="38"/>
      <c r="AT33" s="38"/>
      <c r="AU33" s="38"/>
      <c r="AV33" s="38"/>
      <c r="AW33" s="88"/>
      <c r="AX33" s="96"/>
    </row>
    <row r="34" spans="1:50" s="135" customFormat="1" ht="20.399999999999999" x14ac:dyDescent="0.2">
      <c r="A34" s="85">
        <v>4</v>
      </c>
      <c r="B34" s="141" t="s">
        <v>80</v>
      </c>
      <c r="C34" s="91">
        <f t="shared" si="39"/>
        <v>27</v>
      </c>
      <c r="D34" s="65">
        <f t="shared" si="40"/>
        <v>0</v>
      </c>
      <c r="E34" s="65">
        <f t="shared" si="41"/>
        <v>0</v>
      </c>
      <c r="F34" s="65">
        <f t="shared" si="42"/>
        <v>0</v>
      </c>
      <c r="G34" s="65">
        <f t="shared" si="43"/>
        <v>27</v>
      </c>
      <c r="H34" s="65">
        <f t="shared" si="44"/>
        <v>0</v>
      </c>
      <c r="I34" s="37"/>
      <c r="J34" s="38"/>
      <c r="K34" s="38"/>
      <c r="L34" s="38"/>
      <c r="M34" s="87"/>
      <c r="N34" s="88"/>
      <c r="O34" s="90"/>
      <c r="P34" s="133"/>
      <c r="Q34" s="130"/>
      <c r="R34" s="130"/>
      <c r="S34" s="130"/>
      <c r="T34" s="130"/>
      <c r="U34" s="147"/>
      <c r="V34" s="136"/>
      <c r="W34" s="129"/>
      <c r="X34" s="130"/>
      <c r="Y34" s="130"/>
      <c r="Z34" s="130"/>
      <c r="AA34" s="130"/>
      <c r="AB34" s="147"/>
      <c r="AC34" s="136"/>
      <c r="AD34" s="129"/>
      <c r="AE34" s="130"/>
      <c r="AF34" s="38"/>
      <c r="AG34" s="38">
        <v>27</v>
      </c>
      <c r="AH34" s="38"/>
      <c r="AI34" s="173" t="s">
        <v>39</v>
      </c>
      <c r="AJ34" s="51">
        <v>5</v>
      </c>
      <c r="AK34" s="37"/>
      <c r="AL34" s="38"/>
      <c r="AM34" s="38"/>
      <c r="AN34" s="38"/>
      <c r="AO34" s="38"/>
      <c r="AP34" s="173"/>
      <c r="AQ34" s="51"/>
      <c r="AR34" s="129"/>
      <c r="AS34" s="130"/>
      <c r="AT34" s="130"/>
      <c r="AU34" s="130"/>
      <c r="AV34" s="130"/>
      <c r="AW34" s="147"/>
      <c r="AX34" s="137"/>
    </row>
    <row r="35" spans="1:50" s="135" customFormat="1" ht="35.4" customHeight="1" x14ac:dyDescent="0.2">
      <c r="A35" s="85">
        <v>5</v>
      </c>
      <c r="B35" s="141" t="s">
        <v>112</v>
      </c>
      <c r="C35" s="91">
        <f t="shared" si="39"/>
        <v>18</v>
      </c>
      <c r="D35" s="65">
        <f t="shared" si="40"/>
        <v>0</v>
      </c>
      <c r="E35" s="65">
        <f t="shared" si="41"/>
        <v>0</v>
      </c>
      <c r="F35" s="65">
        <f t="shared" si="42"/>
        <v>0</v>
      </c>
      <c r="G35" s="65">
        <f t="shared" si="43"/>
        <v>18</v>
      </c>
      <c r="H35" s="65">
        <f t="shared" si="44"/>
        <v>0</v>
      </c>
      <c r="I35" s="37"/>
      <c r="J35" s="38"/>
      <c r="K35" s="38"/>
      <c r="L35" s="38"/>
      <c r="M35" s="87"/>
      <c r="N35" s="88"/>
      <c r="O35" s="90"/>
      <c r="P35" s="133"/>
      <c r="Q35" s="130"/>
      <c r="R35" s="130"/>
      <c r="S35" s="130"/>
      <c r="T35" s="130"/>
      <c r="U35" s="147"/>
      <c r="V35" s="136"/>
      <c r="W35" s="129"/>
      <c r="X35" s="130"/>
      <c r="Y35" s="130"/>
      <c r="Z35" s="38">
        <v>18</v>
      </c>
      <c r="AA35" s="38"/>
      <c r="AB35" s="173" t="s">
        <v>39</v>
      </c>
      <c r="AC35" s="51">
        <v>3</v>
      </c>
      <c r="AD35" s="129"/>
      <c r="AE35" s="130"/>
      <c r="AF35" s="38"/>
      <c r="AG35" s="38"/>
      <c r="AH35" s="38"/>
      <c r="AI35" s="173"/>
      <c r="AJ35" s="51"/>
      <c r="AK35" s="37"/>
      <c r="AL35" s="38"/>
      <c r="AM35" s="38"/>
      <c r="AN35" s="38"/>
      <c r="AO35" s="38"/>
      <c r="AP35" s="173"/>
      <c r="AQ35" s="51"/>
      <c r="AR35" s="129"/>
      <c r="AS35" s="130"/>
      <c r="AT35" s="130"/>
      <c r="AU35" s="130"/>
      <c r="AV35" s="130"/>
      <c r="AW35" s="147"/>
      <c r="AX35" s="137"/>
    </row>
    <row r="36" spans="1:50" s="13" customFormat="1" ht="16.5" customHeight="1" x14ac:dyDescent="0.2">
      <c r="A36" s="85">
        <v>6</v>
      </c>
      <c r="B36" s="108" t="s">
        <v>76</v>
      </c>
      <c r="C36" s="91">
        <f t="shared" si="39"/>
        <v>18</v>
      </c>
      <c r="D36" s="65">
        <f t="shared" si="40"/>
        <v>0</v>
      </c>
      <c r="E36" s="65">
        <f t="shared" si="41"/>
        <v>0</v>
      </c>
      <c r="F36" s="65">
        <f t="shared" si="42"/>
        <v>0</v>
      </c>
      <c r="G36" s="65">
        <f t="shared" si="43"/>
        <v>18</v>
      </c>
      <c r="H36" s="65">
        <f t="shared" si="44"/>
        <v>0</v>
      </c>
      <c r="I36" s="37"/>
      <c r="J36" s="38"/>
      <c r="K36" s="38"/>
      <c r="L36" s="38"/>
      <c r="M36" s="38"/>
      <c r="N36" s="49"/>
      <c r="O36" s="51"/>
      <c r="P36" s="37"/>
      <c r="Q36" s="38"/>
      <c r="R36" s="38"/>
      <c r="S36" s="38"/>
      <c r="T36" s="38"/>
      <c r="U36" s="49"/>
      <c r="V36" s="51"/>
      <c r="W36" s="37"/>
      <c r="X36" s="38"/>
      <c r="Y36" s="38"/>
      <c r="Z36" s="38"/>
      <c r="AA36" s="38"/>
      <c r="AB36" s="49"/>
      <c r="AC36" s="51"/>
      <c r="AD36" s="37"/>
      <c r="AE36" s="38"/>
      <c r="AF36" s="38"/>
      <c r="AG36" s="38">
        <v>18</v>
      </c>
      <c r="AH36" s="38"/>
      <c r="AI36" s="49" t="s">
        <v>39</v>
      </c>
      <c r="AJ36" s="51">
        <v>3</v>
      </c>
      <c r="AK36" s="37"/>
      <c r="AL36" s="38"/>
      <c r="AM36" s="38"/>
      <c r="AN36" s="38"/>
      <c r="AO36" s="38"/>
      <c r="AP36" s="49"/>
      <c r="AQ36" s="51"/>
      <c r="AR36" s="37"/>
      <c r="AS36" s="38"/>
      <c r="AT36" s="38"/>
      <c r="AU36" s="38"/>
      <c r="AV36" s="38"/>
      <c r="AW36" s="49"/>
      <c r="AX36" s="96"/>
    </row>
    <row r="37" spans="1:50" s="13" customFormat="1" ht="12.75" customHeight="1" x14ac:dyDescent="0.2">
      <c r="A37" s="85">
        <v>7</v>
      </c>
      <c r="B37" s="86" t="s">
        <v>69</v>
      </c>
      <c r="C37" s="91">
        <f t="shared" si="39"/>
        <v>30</v>
      </c>
      <c r="D37" s="65">
        <f t="shared" si="40"/>
        <v>30</v>
      </c>
      <c r="E37" s="65">
        <f t="shared" si="41"/>
        <v>0</v>
      </c>
      <c r="F37" s="65">
        <f t="shared" si="42"/>
        <v>0</v>
      </c>
      <c r="G37" s="65">
        <f t="shared" si="43"/>
        <v>0</v>
      </c>
      <c r="H37" s="65">
        <f t="shared" si="44"/>
        <v>0</v>
      </c>
      <c r="I37" s="37"/>
      <c r="J37" s="38"/>
      <c r="K37" s="38"/>
      <c r="L37" s="38"/>
      <c r="M37" s="87"/>
      <c r="N37" s="88"/>
      <c r="O37" s="90"/>
      <c r="P37" s="89"/>
      <c r="Q37" s="38"/>
      <c r="R37" s="38"/>
      <c r="S37" s="38"/>
      <c r="T37" s="38"/>
      <c r="U37" s="88"/>
      <c r="V37" s="51"/>
      <c r="W37" s="37"/>
      <c r="X37" s="38"/>
      <c r="Y37" s="38"/>
      <c r="Z37" s="38"/>
      <c r="AA37" s="38"/>
      <c r="AB37" s="88"/>
      <c r="AC37" s="51"/>
      <c r="AD37" s="37"/>
      <c r="AE37" s="38"/>
      <c r="AF37" s="38"/>
      <c r="AG37" s="38"/>
      <c r="AH37" s="38"/>
      <c r="AI37" s="88"/>
      <c r="AJ37" s="51"/>
      <c r="AK37" s="37">
        <v>30</v>
      </c>
      <c r="AL37" s="38"/>
      <c r="AM37" s="38"/>
      <c r="AN37" s="38"/>
      <c r="AO37" s="38"/>
      <c r="AP37" s="88" t="s">
        <v>28</v>
      </c>
      <c r="AQ37" s="51">
        <v>3</v>
      </c>
      <c r="AR37" s="37"/>
      <c r="AS37" s="38"/>
      <c r="AT37" s="38"/>
      <c r="AU37" s="38"/>
      <c r="AV37" s="38"/>
      <c r="AW37" s="88"/>
      <c r="AX37" s="96"/>
    </row>
    <row r="38" spans="1:50" s="135" customFormat="1" ht="16.2" customHeight="1" x14ac:dyDescent="0.2">
      <c r="A38" s="85">
        <v>8</v>
      </c>
      <c r="B38" s="128" t="s">
        <v>81</v>
      </c>
      <c r="C38" s="91">
        <f t="shared" si="39"/>
        <v>30</v>
      </c>
      <c r="D38" s="65">
        <f t="shared" si="40"/>
        <v>0</v>
      </c>
      <c r="E38" s="65">
        <f t="shared" si="41"/>
        <v>0</v>
      </c>
      <c r="F38" s="65">
        <f t="shared" si="42"/>
        <v>0</v>
      </c>
      <c r="G38" s="65">
        <f t="shared" si="43"/>
        <v>30</v>
      </c>
      <c r="H38" s="65">
        <f t="shared" si="44"/>
        <v>0</v>
      </c>
      <c r="I38" s="37"/>
      <c r="J38" s="38"/>
      <c r="K38" s="38"/>
      <c r="L38" s="38"/>
      <c r="M38" s="87"/>
      <c r="N38" s="88"/>
      <c r="O38" s="90"/>
      <c r="P38" s="133"/>
      <c r="Q38" s="130"/>
      <c r="R38" s="130"/>
      <c r="S38" s="130"/>
      <c r="T38" s="130"/>
      <c r="U38" s="147"/>
      <c r="V38" s="136"/>
      <c r="W38" s="129"/>
      <c r="X38" s="130"/>
      <c r="Y38" s="130"/>
      <c r="Z38" s="130"/>
      <c r="AA38" s="130"/>
      <c r="AB38" s="147"/>
      <c r="AC38" s="136"/>
      <c r="AD38" s="129"/>
      <c r="AE38" s="130"/>
      <c r="AF38" s="130"/>
      <c r="AG38" s="130"/>
      <c r="AH38" s="130"/>
      <c r="AI38" s="147"/>
      <c r="AJ38" s="136"/>
      <c r="AK38" s="129"/>
      <c r="AL38" s="130"/>
      <c r="AM38" s="130"/>
      <c r="AN38" s="130"/>
      <c r="AO38" s="130"/>
      <c r="AP38" s="147"/>
      <c r="AQ38" s="136"/>
      <c r="AR38" s="129"/>
      <c r="AS38" s="130"/>
      <c r="AT38" s="38"/>
      <c r="AU38" s="38">
        <v>30</v>
      </c>
      <c r="AV38" s="38"/>
      <c r="AW38" s="173" t="s">
        <v>33</v>
      </c>
      <c r="AX38" s="96">
        <v>4</v>
      </c>
    </row>
    <row r="39" spans="1:50" s="135" customFormat="1" ht="20.399999999999999" x14ac:dyDescent="0.2">
      <c r="A39" s="85">
        <v>9</v>
      </c>
      <c r="B39" s="141" t="s">
        <v>100</v>
      </c>
      <c r="C39" s="91">
        <f t="shared" si="39"/>
        <v>18</v>
      </c>
      <c r="D39" s="65">
        <f t="shared" si="40"/>
        <v>18</v>
      </c>
      <c r="E39" s="65">
        <f t="shared" si="41"/>
        <v>0</v>
      </c>
      <c r="F39" s="65">
        <f t="shared" si="42"/>
        <v>0</v>
      </c>
      <c r="G39" s="65">
        <f t="shared" si="43"/>
        <v>0</v>
      </c>
      <c r="H39" s="65">
        <f t="shared" si="44"/>
        <v>0</v>
      </c>
      <c r="I39" s="37"/>
      <c r="J39" s="38"/>
      <c r="K39" s="38"/>
      <c r="L39" s="38"/>
      <c r="M39" s="87"/>
      <c r="N39" s="88"/>
      <c r="O39" s="90"/>
      <c r="P39" s="133"/>
      <c r="Q39" s="130"/>
      <c r="R39" s="130"/>
      <c r="S39" s="130"/>
      <c r="T39" s="130"/>
      <c r="U39" s="147"/>
      <c r="V39" s="136"/>
      <c r="W39" s="129"/>
      <c r="X39" s="130"/>
      <c r="Y39" s="130"/>
      <c r="Z39" s="130"/>
      <c r="AA39" s="130"/>
      <c r="AB39" s="147"/>
      <c r="AC39" s="136"/>
      <c r="AD39" s="129"/>
      <c r="AE39" s="130"/>
      <c r="AF39" s="130"/>
      <c r="AG39" s="130"/>
      <c r="AH39" s="130"/>
      <c r="AI39" s="147"/>
      <c r="AJ39" s="136"/>
      <c r="AK39" s="37">
        <v>18</v>
      </c>
      <c r="AL39" s="38"/>
      <c r="AM39" s="38"/>
      <c r="AN39" s="38"/>
      <c r="AO39" s="38"/>
      <c r="AP39" s="173" t="s">
        <v>28</v>
      </c>
      <c r="AQ39" s="51">
        <v>3</v>
      </c>
      <c r="AR39" s="37"/>
      <c r="AS39" s="130"/>
      <c r="AT39" s="130"/>
      <c r="AU39" s="130"/>
      <c r="AV39" s="130"/>
      <c r="AW39" s="147"/>
      <c r="AX39" s="137"/>
    </row>
    <row r="40" spans="1:50" s="135" customFormat="1" ht="24" customHeight="1" x14ac:dyDescent="0.2">
      <c r="A40" s="85">
        <v>10</v>
      </c>
      <c r="B40" s="141" t="s">
        <v>113</v>
      </c>
      <c r="C40" s="91">
        <f t="shared" si="39"/>
        <v>30</v>
      </c>
      <c r="D40" s="65">
        <f t="shared" si="40"/>
        <v>30</v>
      </c>
      <c r="E40" s="65">
        <f t="shared" si="41"/>
        <v>0</v>
      </c>
      <c r="F40" s="65">
        <f t="shared" si="42"/>
        <v>0</v>
      </c>
      <c r="G40" s="65">
        <f t="shared" si="43"/>
        <v>0</v>
      </c>
      <c r="H40" s="65">
        <f t="shared" si="44"/>
        <v>0</v>
      </c>
      <c r="I40" s="129"/>
      <c r="J40" s="130"/>
      <c r="K40" s="130"/>
      <c r="L40" s="130"/>
      <c r="M40" s="131"/>
      <c r="N40" s="88"/>
      <c r="O40" s="90"/>
      <c r="P40" s="133"/>
      <c r="Q40" s="130"/>
      <c r="R40" s="130"/>
      <c r="S40" s="130"/>
      <c r="T40" s="130"/>
      <c r="U40" s="147"/>
      <c r="V40" s="136"/>
      <c r="W40" s="129"/>
      <c r="X40" s="130"/>
      <c r="Y40" s="130"/>
      <c r="Z40" s="130"/>
      <c r="AA40" s="130"/>
      <c r="AB40" s="147"/>
      <c r="AC40" s="136"/>
      <c r="AD40" s="129"/>
      <c r="AE40" s="130"/>
      <c r="AF40" s="130"/>
      <c r="AG40" s="130"/>
      <c r="AH40" s="130"/>
      <c r="AI40" s="147"/>
      <c r="AJ40" s="136"/>
      <c r="AK40" s="37">
        <v>30</v>
      </c>
      <c r="AL40" s="38"/>
      <c r="AM40" s="38"/>
      <c r="AN40" s="38"/>
      <c r="AO40" s="38"/>
      <c r="AP40" s="173" t="s">
        <v>28</v>
      </c>
      <c r="AQ40" s="51">
        <v>4</v>
      </c>
      <c r="AR40" s="37"/>
      <c r="AS40" s="130"/>
      <c r="AT40" s="130"/>
      <c r="AU40" s="130"/>
      <c r="AV40" s="130"/>
      <c r="AW40" s="173"/>
      <c r="AX40" s="96"/>
    </row>
    <row r="41" spans="1:50" s="135" customFormat="1" ht="12.75" customHeight="1" x14ac:dyDescent="0.2">
      <c r="A41" s="85">
        <v>4</v>
      </c>
      <c r="B41" s="128" t="s">
        <v>77</v>
      </c>
      <c r="C41" s="91">
        <f>D41+E41+F41+G41+H41</f>
        <v>60</v>
      </c>
      <c r="D41" s="65">
        <f t="shared" ref="D41:H43" si="45">SUM(I41+P41+W41+AD41+AK41+AR41)</f>
        <v>30</v>
      </c>
      <c r="E41" s="65">
        <f t="shared" si="45"/>
        <v>30</v>
      </c>
      <c r="F41" s="65">
        <f t="shared" si="45"/>
        <v>0</v>
      </c>
      <c r="G41" s="65">
        <f t="shared" si="45"/>
        <v>0</v>
      </c>
      <c r="H41" s="65">
        <f t="shared" si="45"/>
        <v>0</v>
      </c>
      <c r="I41" s="37">
        <v>15</v>
      </c>
      <c r="J41" s="38">
        <v>15</v>
      </c>
      <c r="K41" s="38"/>
      <c r="L41" s="38"/>
      <c r="M41" s="38"/>
      <c r="N41" s="49" t="s">
        <v>70</v>
      </c>
      <c r="O41" s="50">
        <v>5</v>
      </c>
      <c r="P41" s="37">
        <v>15</v>
      </c>
      <c r="Q41" s="38">
        <v>15</v>
      </c>
      <c r="R41" s="38"/>
      <c r="S41" s="38"/>
      <c r="T41" s="38"/>
      <c r="U41" s="49" t="s">
        <v>71</v>
      </c>
      <c r="V41" s="50">
        <v>5</v>
      </c>
      <c r="W41" s="129"/>
      <c r="X41" s="130"/>
      <c r="Y41" s="130"/>
      <c r="Z41" s="38"/>
      <c r="AA41" s="38"/>
      <c r="AB41" s="49"/>
      <c r="AC41" s="50"/>
      <c r="AD41" s="37"/>
      <c r="AE41" s="38"/>
      <c r="AF41" s="38"/>
      <c r="AG41" s="38"/>
      <c r="AH41" s="38"/>
      <c r="AI41" s="49"/>
      <c r="AJ41" s="50"/>
      <c r="AK41" s="37"/>
      <c r="AL41" s="38"/>
      <c r="AM41" s="38"/>
      <c r="AN41" s="38"/>
      <c r="AO41" s="38"/>
      <c r="AP41" s="49"/>
      <c r="AQ41" s="50"/>
      <c r="AR41" s="37"/>
      <c r="AS41" s="130"/>
      <c r="AT41" s="130"/>
      <c r="AU41" s="130"/>
      <c r="AV41" s="130"/>
      <c r="AW41" s="138"/>
      <c r="AX41" s="134"/>
    </row>
    <row r="42" spans="1:50" s="13" customFormat="1" ht="12.6" customHeight="1" x14ac:dyDescent="0.2">
      <c r="A42" s="85">
        <v>5</v>
      </c>
      <c r="B42" s="86" t="s">
        <v>56</v>
      </c>
      <c r="C42" s="91">
        <f>D42+E42+F42+G42+H42</f>
        <v>18</v>
      </c>
      <c r="D42" s="65">
        <f t="shared" si="45"/>
        <v>18</v>
      </c>
      <c r="E42" s="65">
        <f t="shared" si="45"/>
        <v>0</v>
      </c>
      <c r="F42" s="65">
        <f t="shared" si="45"/>
        <v>0</v>
      </c>
      <c r="G42" s="65">
        <f t="shared" si="45"/>
        <v>0</v>
      </c>
      <c r="H42" s="65">
        <f t="shared" si="45"/>
        <v>0</v>
      </c>
      <c r="I42" s="37"/>
      <c r="J42" s="38"/>
      <c r="K42" s="38"/>
      <c r="L42" s="38"/>
      <c r="M42" s="38"/>
      <c r="N42" s="49"/>
      <c r="O42" s="51"/>
      <c r="P42" s="37"/>
      <c r="Q42" s="38"/>
      <c r="R42" s="38"/>
      <c r="S42" s="38"/>
      <c r="T42" s="38"/>
      <c r="U42" s="49"/>
      <c r="V42" s="51"/>
      <c r="W42" s="37"/>
      <c r="X42" s="38"/>
      <c r="Y42" s="38"/>
      <c r="Z42" s="38"/>
      <c r="AA42" s="38"/>
      <c r="AB42" s="49"/>
      <c r="AC42" s="51"/>
      <c r="AD42" s="37">
        <v>18</v>
      </c>
      <c r="AE42" s="38"/>
      <c r="AF42" s="38"/>
      <c r="AG42" s="38"/>
      <c r="AH42" s="38"/>
      <c r="AI42" s="49" t="s">
        <v>28</v>
      </c>
      <c r="AJ42" s="51">
        <v>3</v>
      </c>
      <c r="AK42" s="37"/>
      <c r="AL42" s="38"/>
      <c r="AM42" s="38"/>
      <c r="AN42" s="38"/>
      <c r="AO42" s="38"/>
      <c r="AP42" s="49"/>
      <c r="AQ42" s="51"/>
      <c r="AR42" s="37"/>
      <c r="AS42" s="38"/>
      <c r="AT42" s="38"/>
      <c r="AU42" s="38"/>
      <c r="AV42" s="38"/>
      <c r="AW42" s="49"/>
      <c r="AX42" s="96"/>
    </row>
    <row r="43" spans="1:50" s="135" customFormat="1" ht="15.75" customHeight="1" x14ac:dyDescent="0.2">
      <c r="A43" s="122">
        <v>14</v>
      </c>
      <c r="B43" s="140" t="s">
        <v>78</v>
      </c>
      <c r="C43" s="91">
        <f>D43+E43+F43+G43+H43</f>
        <v>27</v>
      </c>
      <c r="D43" s="65">
        <f t="shared" si="45"/>
        <v>27</v>
      </c>
      <c r="E43" s="65">
        <f t="shared" si="45"/>
        <v>0</v>
      </c>
      <c r="F43" s="65">
        <f t="shared" si="45"/>
        <v>0</v>
      </c>
      <c r="G43" s="65">
        <f t="shared" si="45"/>
        <v>0</v>
      </c>
      <c r="H43" s="65">
        <f t="shared" si="45"/>
        <v>0</v>
      </c>
      <c r="I43" s="37"/>
      <c r="J43" s="38"/>
      <c r="K43" s="38"/>
      <c r="L43" s="38"/>
      <c r="M43" s="38"/>
      <c r="N43" s="49"/>
      <c r="O43" s="51"/>
      <c r="P43" s="129"/>
      <c r="Q43" s="130"/>
      <c r="R43" s="130"/>
      <c r="S43" s="130"/>
      <c r="T43" s="130"/>
      <c r="U43" s="138"/>
      <c r="V43" s="136"/>
      <c r="W43" s="129"/>
      <c r="X43" s="130"/>
      <c r="Y43" s="130"/>
      <c r="Z43" s="130"/>
      <c r="AA43" s="130"/>
      <c r="AB43" s="138"/>
      <c r="AC43" s="136"/>
      <c r="AD43" s="37">
        <v>27</v>
      </c>
      <c r="AE43" s="130"/>
      <c r="AF43" s="130"/>
      <c r="AG43" s="130"/>
      <c r="AH43" s="130"/>
      <c r="AI43" s="49" t="s">
        <v>28</v>
      </c>
      <c r="AJ43" s="51">
        <v>5</v>
      </c>
      <c r="AK43" s="129"/>
      <c r="AL43" s="130"/>
      <c r="AM43" s="130"/>
      <c r="AN43" s="130"/>
      <c r="AO43" s="130"/>
      <c r="AP43" s="138"/>
      <c r="AQ43" s="136"/>
      <c r="AR43" s="129"/>
      <c r="AS43" s="130"/>
      <c r="AT43" s="130"/>
      <c r="AU43" s="130"/>
      <c r="AV43" s="130"/>
      <c r="AW43" s="138"/>
      <c r="AX43" s="137"/>
    </row>
    <row r="44" spans="1:50" s="135" customFormat="1" ht="15.75" customHeight="1" x14ac:dyDescent="0.2">
      <c r="A44" s="122">
        <v>15</v>
      </c>
      <c r="B44" s="140" t="s">
        <v>111</v>
      </c>
      <c r="C44" s="91">
        <f>D44+E44+F44+G44+H44</f>
        <v>180</v>
      </c>
      <c r="D44" s="65">
        <f t="shared" ref="D44" si="46">SUM(I44+P44+W44+AD44+AK44+AR44)</f>
        <v>0</v>
      </c>
      <c r="E44" s="65">
        <f t="shared" ref="E44" si="47">SUM(J44+Q44+X44+AE44+AL44+AS44)</f>
        <v>180</v>
      </c>
      <c r="F44" s="65">
        <f t="shared" ref="F44" si="48">SUM(K44+R44+Y44+AF44+AM44+AT44)</f>
        <v>0</v>
      </c>
      <c r="G44" s="65">
        <f t="shared" ref="G44" si="49">SUM(L44+S44+Z44+AG44+AN44+AU44)</f>
        <v>0</v>
      </c>
      <c r="H44" s="65">
        <f t="shared" ref="H44" si="50">SUM(M44+T44+AA44+AH44+AO44+AV44)</f>
        <v>0</v>
      </c>
      <c r="I44" s="37"/>
      <c r="J44" s="38"/>
      <c r="K44" s="38"/>
      <c r="L44" s="38"/>
      <c r="M44" s="38"/>
      <c r="N44" s="49"/>
      <c r="O44" s="51"/>
      <c r="P44" s="129"/>
      <c r="Q44" s="130"/>
      <c r="R44" s="130"/>
      <c r="S44" s="130"/>
      <c r="T44" s="130"/>
      <c r="U44" s="138"/>
      <c r="V44" s="136"/>
      <c r="W44" s="129"/>
      <c r="X44" s="38"/>
      <c r="Y44" s="38"/>
      <c r="Z44" s="38"/>
      <c r="AA44" s="38"/>
      <c r="AB44" s="49"/>
      <c r="AC44" s="51"/>
      <c r="AD44" s="37"/>
      <c r="AE44" s="38">
        <v>180</v>
      </c>
      <c r="AF44" s="130"/>
      <c r="AG44" s="130"/>
      <c r="AH44" s="130"/>
      <c r="AI44" s="49" t="s">
        <v>41</v>
      </c>
      <c r="AJ44" s="51">
        <v>7</v>
      </c>
      <c r="AK44" s="129"/>
      <c r="AL44" s="130"/>
      <c r="AM44" s="130"/>
      <c r="AN44" s="130"/>
      <c r="AO44" s="130"/>
      <c r="AP44" s="138"/>
      <c r="AQ44" s="136"/>
      <c r="AR44" s="129"/>
      <c r="AS44" s="130"/>
      <c r="AT44" s="130"/>
      <c r="AU44" s="130"/>
      <c r="AV44" s="130"/>
      <c r="AW44" s="138"/>
      <c r="AX44" s="137"/>
    </row>
    <row r="45" spans="1:50" s="160" customFormat="1" ht="10.199999999999999" x14ac:dyDescent="0.2">
      <c r="A45" s="154"/>
      <c r="B45" s="161"/>
      <c r="C45" s="91">
        <f t="shared" si="39"/>
        <v>0</v>
      </c>
      <c r="D45" s="65">
        <f t="shared" si="40"/>
        <v>0</v>
      </c>
      <c r="E45" s="65">
        <f t="shared" si="41"/>
        <v>0</v>
      </c>
      <c r="F45" s="65">
        <f t="shared" si="42"/>
        <v>0</v>
      </c>
      <c r="G45" s="65">
        <f t="shared" si="43"/>
        <v>0</v>
      </c>
      <c r="H45" s="65">
        <f t="shared" si="44"/>
        <v>0</v>
      </c>
      <c r="I45" s="155"/>
      <c r="J45" s="156"/>
      <c r="K45" s="156"/>
      <c r="L45" s="156"/>
      <c r="M45" s="156"/>
      <c r="N45" s="157"/>
      <c r="O45" s="158"/>
      <c r="P45" s="155"/>
      <c r="Q45" s="156"/>
      <c r="R45" s="156"/>
      <c r="S45" s="156"/>
      <c r="T45" s="156"/>
      <c r="U45" s="157"/>
      <c r="V45" s="158"/>
      <c r="W45" s="155"/>
      <c r="X45" s="156"/>
      <c r="Y45" s="156"/>
      <c r="Z45" s="156"/>
      <c r="AA45" s="156"/>
      <c r="AB45" s="157"/>
      <c r="AC45" s="158"/>
      <c r="AD45" s="155"/>
      <c r="AE45" s="156"/>
      <c r="AF45" s="156"/>
      <c r="AG45" s="156"/>
      <c r="AH45" s="156"/>
      <c r="AI45" s="157"/>
      <c r="AJ45" s="158"/>
      <c r="AK45" s="155"/>
      <c r="AL45" s="156"/>
      <c r="AM45" s="156"/>
      <c r="AN45" s="156"/>
      <c r="AO45" s="156"/>
      <c r="AP45" s="157"/>
      <c r="AQ45" s="158"/>
      <c r="AR45" s="155"/>
      <c r="AS45" s="156"/>
      <c r="AT45" s="156"/>
      <c r="AU45" s="156"/>
      <c r="AV45" s="156"/>
      <c r="AW45" s="157"/>
      <c r="AX45" s="159"/>
    </row>
    <row r="46" spans="1:50" s="21" customFormat="1" ht="28.5" customHeight="1" x14ac:dyDescent="0.25">
      <c r="A46" s="32" t="s">
        <v>26</v>
      </c>
      <c r="B46" s="124" t="s">
        <v>84</v>
      </c>
      <c r="C46" s="59">
        <f t="shared" ref="C46:M46" si="51">SUM(C48:C58)</f>
        <v>405</v>
      </c>
      <c r="D46" s="59">
        <f t="shared" si="51"/>
        <v>45</v>
      </c>
      <c r="E46" s="59">
        <f t="shared" si="51"/>
        <v>180</v>
      </c>
      <c r="F46" s="59">
        <f t="shared" si="51"/>
        <v>60</v>
      </c>
      <c r="G46" s="59">
        <f t="shared" si="51"/>
        <v>120</v>
      </c>
      <c r="H46" s="59">
        <f t="shared" si="51"/>
        <v>0</v>
      </c>
      <c r="I46" s="59">
        <f t="shared" si="51"/>
        <v>0</v>
      </c>
      <c r="J46" s="59">
        <f t="shared" si="51"/>
        <v>0</v>
      </c>
      <c r="K46" s="59">
        <f t="shared" si="51"/>
        <v>0</v>
      </c>
      <c r="L46" s="59">
        <f t="shared" si="51"/>
        <v>0</v>
      </c>
      <c r="M46" s="59">
        <f t="shared" si="51"/>
        <v>0</v>
      </c>
      <c r="N46" s="60">
        <f>COUNTIF(N57:N81,"E")</f>
        <v>0</v>
      </c>
      <c r="O46" s="59">
        <f t="shared" ref="O46:T46" si="52">SUM(O48:O58)</f>
        <v>0</v>
      </c>
      <c r="P46" s="59">
        <f t="shared" si="52"/>
        <v>0</v>
      </c>
      <c r="Q46" s="59">
        <f t="shared" si="52"/>
        <v>0</v>
      </c>
      <c r="R46" s="59">
        <f t="shared" si="52"/>
        <v>0</v>
      </c>
      <c r="S46" s="59">
        <f t="shared" si="52"/>
        <v>0</v>
      </c>
      <c r="T46" s="59">
        <f t="shared" si="52"/>
        <v>0</v>
      </c>
      <c r="U46" s="60">
        <f>COUNTIF(U57:U81,"E")</f>
        <v>0</v>
      </c>
      <c r="V46" s="59">
        <f t="shared" ref="V46:AA46" si="53">SUM(V48:V58)</f>
        <v>0</v>
      </c>
      <c r="W46" s="59">
        <f t="shared" si="53"/>
        <v>0</v>
      </c>
      <c r="X46" s="59">
        <f t="shared" si="53"/>
        <v>0</v>
      </c>
      <c r="Y46" s="59">
        <f t="shared" si="53"/>
        <v>0</v>
      </c>
      <c r="Z46" s="59">
        <f t="shared" si="53"/>
        <v>0</v>
      </c>
      <c r="AA46" s="59">
        <f t="shared" si="53"/>
        <v>0</v>
      </c>
      <c r="AB46" s="60">
        <f>COUNTIF(AB57:AB81,"E")</f>
        <v>0</v>
      </c>
      <c r="AC46" s="59">
        <f t="shared" ref="AC46:AH46" si="54">SUM(AC48:AC58)</f>
        <v>0</v>
      </c>
      <c r="AD46" s="59">
        <f t="shared" si="54"/>
        <v>0</v>
      </c>
      <c r="AE46" s="59">
        <f t="shared" si="54"/>
        <v>0</v>
      </c>
      <c r="AF46" s="59">
        <f t="shared" si="54"/>
        <v>0</v>
      </c>
      <c r="AG46" s="59">
        <f t="shared" si="54"/>
        <v>0</v>
      </c>
      <c r="AH46" s="59">
        <f t="shared" si="54"/>
        <v>0</v>
      </c>
      <c r="AI46" s="60">
        <f>COUNTIF(AI57:AI81,"E")</f>
        <v>0</v>
      </c>
      <c r="AJ46" s="59">
        <f t="shared" ref="AJ46:AO46" si="55">SUM(AJ48:AJ58)</f>
        <v>0</v>
      </c>
      <c r="AK46" s="59">
        <f t="shared" si="55"/>
        <v>18</v>
      </c>
      <c r="AL46" s="59">
        <f t="shared" si="55"/>
        <v>180</v>
      </c>
      <c r="AM46" s="59">
        <f t="shared" si="55"/>
        <v>30</v>
      </c>
      <c r="AN46" s="59">
        <f t="shared" si="55"/>
        <v>36</v>
      </c>
      <c r="AO46" s="59">
        <f t="shared" si="55"/>
        <v>0</v>
      </c>
      <c r="AP46" s="60">
        <f>COUNTIF(AP57:AP81,"E")</f>
        <v>4</v>
      </c>
      <c r="AQ46" s="59">
        <f t="shared" ref="AQ46:AV46" si="56">SUM(AQ48:AQ58)</f>
        <v>20</v>
      </c>
      <c r="AR46" s="59">
        <f t="shared" si="56"/>
        <v>27</v>
      </c>
      <c r="AS46" s="59">
        <f t="shared" si="56"/>
        <v>0</v>
      </c>
      <c r="AT46" s="59">
        <f t="shared" si="56"/>
        <v>30</v>
      </c>
      <c r="AU46" s="59">
        <f t="shared" si="56"/>
        <v>84</v>
      </c>
      <c r="AV46" s="59">
        <f t="shared" si="56"/>
        <v>0</v>
      </c>
      <c r="AW46" s="60">
        <f>COUNTIF(AW57:AW81,"E")</f>
        <v>6</v>
      </c>
      <c r="AX46" s="59">
        <f>SUM(AX48:AX58)</f>
        <v>31</v>
      </c>
    </row>
    <row r="47" spans="1:50" s="13" customFormat="1" ht="54" customHeight="1" x14ac:dyDescent="0.25">
      <c r="A47" s="113" t="s">
        <v>52</v>
      </c>
      <c r="B47" s="121" t="s">
        <v>98</v>
      </c>
      <c r="C47" s="167"/>
      <c r="D47" s="168"/>
      <c r="E47" s="168"/>
      <c r="F47" s="168"/>
      <c r="G47" s="168"/>
      <c r="H47" s="168"/>
      <c r="I47" s="162"/>
      <c r="J47" s="163"/>
      <c r="K47" s="163"/>
      <c r="L47" s="163"/>
      <c r="M47" s="163"/>
      <c r="N47" s="164"/>
      <c r="O47" s="165"/>
      <c r="P47" s="162"/>
      <c r="Q47" s="163"/>
      <c r="R47" s="163"/>
      <c r="S47" s="163"/>
      <c r="T47" s="163"/>
      <c r="U47" s="164"/>
      <c r="V47" s="165"/>
      <c r="W47" s="162"/>
      <c r="X47" s="163"/>
      <c r="Y47" s="163"/>
      <c r="Z47" s="163"/>
      <c r="AA47" s="163"/>
      <c r="AB47" s="164"/>
      <c r="AC47" s="165"/>
      <c r="AD47" s="162"/>
      <c r="AE47" s="163"/>
      <c r="AF47" s="163"/>
      <c r="AG47" s="163"/>
      <c r="AH47" s="163"/>
      <c r="AI47" s="164"/>
      <c r="AJ47" s="165"/>
      <c r="AK47" s="162"/>
      <c r="AL47" s="163"/>
      <c r="AM47" s="163"/>
      <c r="AN47" s="163"/>
      <c r="AO47" s="163"/>
      <c r="AP47" s="164"/>
      <c r="AQ47" s="165"/>
      <c r="AR47" s="162"/>
      <c r="AS47" s="163"/>
      <c r="AT47" s="163"/>
      <c r="AU47" s="163"/>
      <c r="AV47" s="163"/>
      <c r="AW47" s="164"/>
      <c r="AX47" s="166"/>
    </row>
    <row r="48" spans="1:50" s="152" customFormat="1" ht="20.399999999999999" x14ac:dyDescent="0.2">
      <c r="A48" s="179">
        <v>1</v>
      </c>
      <c r="B48" s="141" t="s">
        <v>85</v>
      </c>
      <c r="C48" s="91">
        <f t="shared" ref="C48:C58" si="57">D48+E48+F48+G48+H48</f>
        <v>18</v>
      </c>
      <c r="D48" s="65">
        <f t="shared" ref="D48:H58" si="58">SUM(I48+P48+W48+AD48+AK48+AR48)</f>
        <v>18</v>
      </c>
      <c r="E48" s="65">
        <f t="shared" si="58"/>
        <v>0</v>
      </c>
      <c r="F48" s="65">
        <f t="shared" si="58"/>
        <v>0</v>
      </c>
      <c r="G48" s="65">
        <f t="shared" si="58"/>
        <v>0</v>
      </c>
      <c r="H48" s="65">
        <f t="shared" si="58"/>
        <v>0</v>
      </c>
      <c r="I48" s="148"/>
      <c r="J48" s="149"/>
      <c r="K48" s="149"/>
      <c r="L48" s="149"/>
      <c r="M48" s="149"/>
      <c r="N48" s="150"/>
      <c r="O48" s="151"/>
      <c r="P48" s="148"/>
      <c r="Q48" s="149"/>
      <c r="R48" s="149"/>
      <c r="S48" s="149"/>
      <c r="T48" s="149"/>
      <c r="U48" s="150"/>
      <c r="V48" s="151"/>
      <c r="W48" s="148"/>
      <c r="X48" s="149"/>
      <c r="Y48" s="149"/>
      <c r="Z48" s="149"/>
      <c r="AA48" s="149"/>
      <c r="AB48" s="150"/>
      <c r="AC48" s="151"/>
      <c r="AD48" s="148"/>
      <c r="AE48" s="149"/>
      <c r="AF48" s="149"/>
      <c r="AG48" s="149"/>
      <c r="AH48" s="149"/>
      <c r="AI48" s="150"/>
      <c r="AJ48" s="151"/>
      <c r="AK48" s="174">
        <v>18</v>
      </c>
      <c r="AL48" s="175"/>
      <c r="AM48" s="175"/>
      <c r="AN48" s="175"/>
      <c r="AO48" s="175"/>
      <c r="AP48" s="176" t="s">
        <v>28</v>
      </c>
      <c r="AQ48" s="177">
        <v>3</v>
      </c>
      <c r="AR48" s="174"/>
      <c r="AS48" s="175"/>
      <c r="AT48" s="175"/>
      <c r="AU48" s="175"/>
      <c r="AV48" s="175"/>
      <c r="AW48" s="176"/>
      <c r="AX48" s="178"/>
    </row>
    <row r="49" spans="1:50" s="191" customFormat="1" ht="31.8" customHeight="1" x14ac:dyDescent="0.2">
      <c r="A49" s="183">
        <v>2</v>
      </c>
      <c r="B49" s="106" t="s">
        <v>117</v>
      </c>
      <c r="C49" s="184">
        <f t="shared" si="57"/>
        <v>18</v>
      </c>
      <c r="D49" s="185">
        <f t="shared" si="58"/>
        <v>0</v>
      </c>
      <c r="E49" s="185">
        <f t="shared" si="58"/>
        <v>0</v>
      </c>
      <c r="F49" s="185">
        <f t="shared" si="58"/>
        <v>0</v>
      </c>
      <c r="G49" s="185">
        <f t="shared" si="58"/>
        <v>18</v>
      </c>
      <c r="H49" s="185">
        <f t="shared" si="58"/>
        <v>0</v>
      </c>
      <c r="I49" s="186"/>
      <c r="J49" s="187"/>
      <c r="K49" s="187"/>
      <c r="L49" s="187"/>
      <c r="M49" s="187"/>
      <c r="N49" s="188"/>
      <c r="O49" s="189"/>
      <c r="P49" s="186"/>
      <c r="Q49" s="187"/>
      <c r="R49" s="187"/>
      <c r="S49" s="187"/>
      <c r="T49" s="187"/>
      <c r="U49" s="188"/>
      <c r="V49" s="189"/>
      <c r="W49" s="186"/>
      <c r="X49" s="187"/>
      <c r="Y49" s="187"/>
      <c r="Z49" s="187"/>
      <c r="AA49" s="187"/>
      <c r="AB49" s="188"/>
      <c r="AC49" s="189"/>
      <c r="AD49" s="186"/>
      <c r="AE49" s="187"/>
      <c r="AF49" s="187"/>
      <c r="AG49" s="187"/>
      <c r="AH49" s="187"/>
      <c r="AI49" s="188"/>
      <c r="AJ49" s="189"/>
      <c r="AK49" s="186"/>
      <c r="AL49" s="187"/>
      <c r="AM49" s="187"/>
      <c r="AN49" s="215">
        <v>18</v>
      </c>
      <c r="AO49" s="215"/>
      <c r="AP49" s="216" t="s">
        <v>39</v>
      </c>
      <c r="AQ49" s="217">
        <v>3</v>
      </c>
      <c r="AR49" s="186"/>
      <c r="AS49" s="187"/>
      <c r="AT49" s="187"/>
      <c r="AU49" s="187"/>
      <c r="AV49" s="187"/>
      <c r="AW49" s="188"/>
      <c r="AX49" s="190"/>
    </row>
    <row r="50" spans="1:50" s="13" customFormat="1" ht="10.199999999999999" x14ac:dyDescent="0.2">
      <c r="A50" s="85">
        <v>3</v>
      </c>
      <c r="B50" s="86" t="s">
        <v>102</v>
      </c>
      <c r="C50" s="91">
        <f t="shared" si="57"/>
        <v>18</v>
      </c>
      <c r="D50" s="65">
        <f t="shared" si="58"/>
        <v>0</v>
      </c>
      <c r="E50" s="65">
        <f t="shared" si="58"/>
        <v>0</v>
      </c>
      <c r="F50" s="65">
        <f t="shared" si="58"/>
        <v>0</v>
      </c>
      <c r="G50" s="65">
        <f t="shared" si="58"/>
        <v>18</v>
      </c>
      <c r="H50" s="65">
        <f t="shared" si="58"/>
        <v>0</v>
      </c>
      <c r="I50" s="37"/>
      <c r="J50" s="38"/>
      <c r="K50" s="38"/>
      <c r="L50" s="38"/>
      <c r="M50" s="38"/>
      <c r="N50" s="49"/>
      <c r="O50" s="51"/>
      <c r="P50" s="37"/>
      <c r="Q50" s="38"/>
      <c r="R50" s="38"/>
      <c r="S50" s="38"/>
      <c r="T50" s="38"/>
      <c r="U50" s="49"/>
      <c r="V50" s="51"/>
      <c r="W50" s="37"/>
      <c r="X50" s="38"/>
      <c r="Y50" s="38"/>
      <c r="Z50" s="38"/>
      <c r="AA50" s="38"/>
      <c r="AB50" s="49"/>
      <c r="AC50" s="51"/>
      <c r="AD50" s="37"/>
      <c r="AE50" s="38"/>
      <c r="AF50" s="38"/>
      <c r="AG50" s="38"/>
      <c r="AH50" s="38"/>
      <c r="AI50" s="49"/>
      <c r="AJ50" s="51"/>
      <c r="AK50" s="37"/>
      <c r="AL50" s="38"/>
      <c r="AM50" s="38"/>
      <c r="AN50" s="38"/>
      <c r="AO50" s="38"/>
      <c r="AP50" s="49"/>
      <c r="AQ50" s="51"/>
      <c r="AR50" s="37"/>
      <c r="AS50" s="38"/>
      <c r="AT50" s="38"/>
      <c r="AU50" s="38">
        <v>18</v>
      </c>
      <c r="AV50" s="38"/>
      <c r="AW50" s="49" t="s">
        <v>39</v>
      </c>
      <c r="AX50" s="96">
        <v>3</v>
      </c>
    </row>
    <row r="51" spans="1:50" s="146" customFormat="1" ht="20.399999999999999" x14ac:dyDescent="0.2">
      <c r="A51" s="85">
        <v>4</v>
      </c>
      <c r="B51" s="108" t="s">
        <v>101</v>
      </c>
      <c r="C51" s="91">
        <f t="shared" si="57"/>
        <v>18</v>
      </c>
      <c r="D51" s="65">
        <f t="shared" si="58"/>
        <v>0</v>
      </c>
      <c r="E51" s="65">
        <f t="shared" si="58"/>
        <v>0</v>
      </c>
      <c r="F51" s="65">
        <f t="shared" si="58"/>
        <v>0</v>
      </c>
      <c r="G51" s="65">
        <f t="shared" si="58"/>
        <v>18</v>
      </c>
      <c r="H51" s="65">
        <f t="shared" si="58"/>
        <v>0</v>
      </c>
      <c r="I51" s="142"/>
      <c r="J51" s="143"/>
      <c r="K51" s="143"/>
      <c r="L51" s="143"/>
      <c r="M51" s="143"/>
      <c r="N51" s="144"/>
      <c r="O51" s="145"/>
      <c r="P51" s="142"/>
      <c r="Q51" s="143"/>
      <c r="R51" s="143"/>
      <c r="S51" s="143"/>
      <c r="T51" s="143"/>
      <c r="U51" s="144"/>
      <c r="V51" s="145"/>
      <c r="W51" s="142"/>
      <c r="X51" s="143"/>
      <c r="Y51" s="143"/>
      <c r="Z51" s="143"/>
      <c r="AA51" s="143"/>
      <c r="AB51" s="144"/>
      <c r="AC51" s="145"/>
      <c r="AD51" s="142"/>
      <c r="AE51" s="143"/>
      <c r="AF51" s="143"/>
      <c r="AG51" s="143"/>
      <c r="AH51" s="143"/>
      <c r="AI51" s="144"/>
      <c r="AJ51" s="145"/>
      <c r="AK51" s="37"/>
      <c r="AL51" s="38"/>
      <c r="AM51" s="38"/>
      <c r="AN51" s="38">
        <v>18</v>
      </c>
      <c r="AO51" s="38"/>
      <c r="AP51" s="49" t="s">
        <v>39</v>
      </c>
      <c r="AQ51" s="51">
        <v>3</v>
      </c>
      <c r="AR51" s="37"/>
      <c r="AS51" s="38"/>
      <c r="AT51" s="38"/>
      <c r="AU51" s="38"/>
      <c r="AV51" s="38"/>
      <c r="AW51" s="49"/>
      <c r="AX51" s="96"/>
    </row>
    <row r="52" spans="1:50" s="16" customFormat="1" ht="13.5" customHeight="1" x14ac:dyDescent="0.2">
      <c r="A52" s="85">
        <v>5</v>
      </c>
      <c r="B52" s="86" t="s">
        <v>65</v>
      </c>
      <c r="C52" s="91">
        <f t="shared" si="57"/>
        <v>18</v>
      </c>
      <c r="D52" s="65">
        <f t="shared" si="58"/>
        <v>0</v>
      </c>
      <c r="E52" s="65">
        <f t="shared" si="58"/>
        <v>0</v>
      </c>
      <c r="F52" s="65">
        <f t="shared" si="58"/>
        <v>0</v>
      </c>
      <c r="G52" s="65">
        <f t="shared" si="58"/>
        <v>18</v>
      </c>
      <c r="H52" s="65">
        <f t="shared" si="58"/>
        <v>0</v>
      </c>
      <c r="I52" s="37"/>
      <c r="J52" s="38"/>
      <c r="K52" s="38"/>
      <c r="L52" s="38"/>
      <c r="M52" s="38"/>
      <c r="N52" s="49"/>
      <c r="O52" s="51"/>
      <c r="P52" s="37"/>
      <c r="Q52" s="38"/>
      <c r="R52" s="38"/>
      <c r="S52" s="38"/>
      <c r="T52" s="38"/>
      <c r="U52" s="49"/>
      <c r="V52" s="51"/>
      <c r="W52" s="37"/>
      <c r="X52" s="38"/>
      <c r="Y52" s="38"/>
      <c r="Z52" s="38"/>
      <c r="AA52" s="38"/>
      <c r="AB52" s="49"/>
      <c r="AC52" s="51"/>
      <c r="AD52" s="37"/>
      <c r="AE52" s="38"/>
      <c r="AF52" s="38"/>
      <c r="AG52" s="38"/>
      <c r="AH52" s="38"/>
      <c r="AI52" s="49"/>
      <c r="AJ52" s="51"/>
      <c r="AK52" s="37"/>
      <c r="AL52" s="38"/>
      <c r="AM52" s="38"/>
      <c r="AN52" s="38"/>
      <c r="AO52" s="38"/>
      <c r="AP52" s="49"/>
      <c r="AQ52" s="51"/>
      <c r="AR52" s="37"/>
      <c r="AS52" s="38"/>
      <c r="AT52" s="38"/>
      <c r="AU52" s="38">
        <v>18</v>
      </c>
      <c r="AV52" s="38"/>
      <c r="AW52" s="49" t="s">
        <v>39</v>
      </c>
      <c r="AX52" s="96">
        <v>3</v>
      </c>
    </row>
    <row r="53" spans="1:50" s="135" customFormat="1" ht="10.199999999999999" x14ac:dyDescent="0.2">
      <c r="A53" s="85" t="s">
        <v>94</v>
      </c>
      <c r="B53" s="86" t="s">
        <v>95</v>
      </c>
      <c r="C53" s="91">
        <f t="shared" si="57"/>
        <v>18</v>
      </c>
      <c r="D53" s="65">
        <f t="shared" si="58"/>
        <v>0</v>
      </c>
      <c r="E53" s="65">
        <f t="shared" si="58"/>
        <v>0</v>
      </c>
      <c r="F53" s="65">
        <f t="shared" si="58"/>
        <v>0</v>
      </c>
      <c r="G53" s="65">
        <f t="shared" si="58"/>
        <v>18</v>
      </c>
      <c r="H53" s="65">
        <f t="shared" si="58"/>
        <v>0</v>
      </c>
      <c r="I53" s="129"/>
      <c r="J53" s="130"/>
      <c r="K53" s="130"/>
      <c r="L53" s="130"/>
      <c r="M53" s="130"/>
      <c r="N53" s="138"/>
      <c r="O53" s="136"/>
      <c r="P53" s="129"/>
      <c r="Q53" s="130"/>
      <c r="R53" s="130"/>
      <c r="S53" s="130"/>
      <c r="T53" s="130"/>
      <c r="U53" s="138"/>
      <c r="V53" s="136"/>
      <c r="W53" s="129"/>
      <c r="X53" s="130"/>
      <c r="Y53" s="130"/>
      <c r="Z53" s="130"/>
      <c r="AA53" s="130"/>
      <c r="AB53" s="138"/>
      <c r="AC53" s="136"/>
      <c r="AD53" s="129"/>
      <c r="AE53" s="130"/>
      <c r="AF53" s="130"/>
      <c r="AG53" s="130"/>
      <c r="AH53" s="130"/>
      <c r="AI53" s="138"/>
      <c r="AJ53" s="136"/>
      <c r="AK53" s="37"/>
      <c r="AL53" s="38"/>
      <c r="AM53" s="38"/>
      <c r="AN53" s="38"/>
      <c r="AO53" s="38"/>
      <c r="AP53" s="49"/>
      <c r="AQ53" s="51"/>
      <c r="AR53" s="37"/>
      <c r="AS53" s="38"/>
      <c r="AT53" s="38"/>
      <c r="AU53" s="38">
        <v>18</v>
      </c>
      <c r="AV53" s="38"/>
      <c r="AW53" s="49" t="s">
        <v>39</v>
      </c>
      <c r="AX53" s="96">
        <v>3</v>
      </c>
    </row>
    <row r="54" spans="1:50" s="135" customFormat="1" ht="10.199999999999999" x14ac:dyDescent="0.2">
      <c r="A54" s="85">
        <v>6</v>
      </c>
      <c r="B54" s="199" t="s">
        <v>82</v>
      </c>
      <c r="C54" s="91">
        <f t="shared" ref="C54" si="59">D54+E54+F54+G54+H54</f>
        <v>30</v>
      </c>
      <c r="D54" s="65">
        <f t="shared" ref="D54" si="60">SUM(I54+P54+W54+AD54+AK54+AR54)</f>
        <v>0</v>
      </c>
      <c r="E54" s="65">
        <f t="shared" ref="E54" si="61">SUM(J54+Q54+X54+AE54+AL54+AS54)</f>
        <v>0</v>
      </c>
      <c r="F54" s="65">
        <f t="shared" ref="F54" si="62">SUM(K54+R54+Y54+AF54+AM54+AT54)</f>
        <v>0</v>
      </c>
      <c r="G54" s="65">
        <f t="shared" ref="G54" si="63">SUM(L54+S54+Z54+AG54+AN54+AU54)</f>
        <v>30</v>
      </c>
      <c r="H54" s="65">
        <f t="shared" ref="H54" si="64">SUM(M54+T54+AA54+AH54+AO54+AV54)</f>
        <v>0</v>
      </c>
      <c r="I54" s="129"/>
      <c r="J54" s="130"/>
      <c r="K54" s="130"/>
      <c r="L54" s="130"/>
      <c r="M54" s="130"/>
      <c r="N54" s="138"/>
      <c r="O54" s="136"/>
      <c r="P54" s="129"/>
      <c r="Q54" s="130"/>
      <c r="R54" s="130"/>
      <c r="S54" s="130"/>
      <c r="T54" s="130"/>
      <c r="U54" s="138"/>
      <c r="V54" s="136"/>
      <c r="W54" s="129"/>
      <c r="X54" s="130"/>
      <c r="Y54" s="130"/>
      <c r="Z54" s="130"/>
      <c r="AA54" s="130"/>
      <c r="AB54" s="138"/>
      <c r="AC54" s="136"/>
      <c r="AD54" s="129"/>
      <c r="AE54" s="130"/>
      <c r="AF54" s="130"/>
      <c r="AG54" s="130"/>
      <c r="AH54" s="130"/>
      <c r="AI54" s="138"/>
      <c r="AJ54" s="136"/>
      <c r="AK54" s="37"/>
      <c r="AL54" s="38"/>
      <c r="AM54" s="38"/>
      <c r="AN54" s="38"/>
      <c r="AO54" s="38"/>
      <c r="AP54" s="49"/>
      <c r="AQ54" s="51"/>
      <c r="AR54" s="37"/>
      <c r="AS54" s="38"/>
      <c r="AT54" s="38"/>
      <c r="AU54" s="38">
        <v>30</v>
      </c>
      <c r="AV54" s="38"/>
      <c r="AW54" s="49" t="s">
        <v>39</v>
      </c>
      <c r="AX54" s="96">
        <v>4</v>
      </c>
    </row>
    <row r="55" spans="1:50" s="135" customFormat="1" ht="10.199999999999999" x14ac:dyDescent="0.2">
      <c r="A55" s="85" t="s">
        <v>94</v>
      </c>
      <c r="B55" s="86" t="s">
        <v>96</v>
      </c>
      <c r="C55" s="91">
        <f>D55+E55+F55+G55+H55</f>
        <v>27</v>
      </c>
      <c r="D55" s="65">
        <f>SUM(I55+P55+W55+AD55+AK55+AR55)</f>
        <v>27</v>
      </c>
      <c r="E55" s="65">
        <f>SUM(J55+Q55+X55+AE55+AL55+AS55)</f>
        <v>0</v>
      </c>
      <c r="F55" s="65">
        <f>SUM(K55+R55+Y55+AF55+AM55+AT55)</f>
        <v>0</v>
      </c>
      <c r="G55" s="65">
        <f>SUM(L55+S55+Z55+AG55+AN55+AU55)</f>
        <v>0</v>
      </c>
      <c r="H55" s="65">
        <f>SUM(M55+T55+AA55+AH55+AO55+AV55)</f>
        <v>0</v>
      </c>
      <c r="I55" s="129"/>
      <c r="J55" s="130"/>
      <c r="K55" s="130"/>
      <c r="L55" s="130"/>
      <c r="M55" s="130"/>
      <c r="N55" s="138"/>
      <c r="O55" s="136"/>
      <c r="P55" s="129"/>
      <c r="Q55" s="130"/>
      <c r="R55" s="130"/>
      <c r="S55" s="130"/>
      <c r="T55" s="130"/>
      <c r="U55" s="138"/>
      <c r="V55" s="136"/>
      <c r="W55" s="129"/>
      <c r="X55" s="130"/>
      <c r="Y55" s="130"/>
      <c r="Z55" s="130"/>
      <c r="AA55" s="130"/>
      <c r="AB55" s="138"/>
      <c r="AC55" s="136"/>
      <c r="AD55" s="129"/>
      <c r="AE55" s="130"/>
      <c r="AF55" s="130"/>
      <c r="AG55" s="130"/>
      <c r="AH55" s="130"/>
      <c r="AI55" s="138"/>
      <c r="AJ55" s="136"/>
      <c r="AK55" s="37"/>
      <c r="AL55" s="38"/>
      <c r="AM55" s="38"/>
      <c r="AN55" s="38"/>
      <c r="AO55" s="38"/>
      <c r="AP55" s="49"/>
      <c r="AQ55" s="51"/>
      <c r="AR55" s="37">
        <v>27</v>
      </c>
      <c r="AS55" s="38"/>
      <c r="AT55" s="38"/>
      <c r="AU55" s="38"/>
      <c r="AV55" s="38"/>
      <c r="AW55" s="49" t="s">
        <v>28</v>
      </c>
      <c r="AX55" s="96">
        <v>4</v>
      </c>
    </row>
    <row r="56" spans="1:50" s="135" customFormat="1" ht="10.199999999999999" x14ac:dyDescent="0.2">
      <c r="A56" s="85">
        <v>6</v>
      </c>
      <c r="B56" s="86" t="s">
        <v>46</v>
      </c>
      <c r="C56" s="91">
        <f t="shared" si="57"/>
        <v>60</v>
      </c>
      <c r="D56" s="65">
        <f t="shared" si="58"/>
        <v>0</v>
      </c>
      <c r="E56" s="65">
        <f t="shared" si="58"/>
        <v>0</v>
      </c>
      <c r="F56" s="65">
        <f t="shared" si="58"/>
        <v>60</v>
      </c>
      <c r="G56" s="65">
        <f t="shared" si="58"/>
        <v>0</v>
      </c>
      <c r="H56" s="65">
        <f t="shared" si="58"/>
        <v>0</v>
      </c>
      <c r="I56" s="129"/>
      <c r="J56" s="130"/>
      <c r="K56" s="130"/>
      <c r="L56" s="130"/>
      <c r="M56" s="130"/>
      <c r="N56" s="138"/>
      <c r="O56" s="136"/>
      <c r="P56" s="129"/>
      <c r="Q56" s="130"/>
      <c r="R56" s="130"/>
      <c r="S56" s="130"/>
      <c r="T56" s="130"/>
      <c r="U56" s="138"/>
      <c r="V56" s="136"/>
      <c r="W56" s="129"/>
      <c r="X56" s="130"/>
      <c r="Y56" s="130"/>
      <c r="Z56" s="130"/>
      <c r="AA56" s="130"/>
      <c r="AB56" s="138"/>
      <c r="AC56" s="136"/>
      <c r="AD56" s="129"/>
      <c r="AE56" s="130"/>
      <c r="AF56" s="130"/>
      <c r="AG56" s="130"/>
      <c r="AH56" s="130"/>
      <c r="AI56" s="138"/>
      <c r="AJ56" s="136"/>
      <c r="AK56" s="37"/>
      <c r="AL56" s="38"/>
      <c r="AM56" s="38">
        <v>30</v>
      </c>
      <c r="AN56" s="38"/>
      <c r="AO56" s="38"/>
      <c r="AP56" s="49" t="s">
        <v>39</v>
      </c>
      <c r="AQ56" s="51">
        <v>4</v>
      </c>
      <c r="AR56" s="37"/>
      <c r="AS56" s="38"/>
      <c r="AT56" s="38">
        <v>30</v>
      </c>
      <c r="AU56" s="38"/>
      <c r="AV56" s="38"/>
      <c r="AW56" s="49" t="s">
        <v>39</v>
      </c>
      <c r="AX56" s="96">
        <v>4</v>
      </c>
    </row>
    <row r="57" spans="1:50" s="13" customFormat="1" ht="10.199999999999999" x14ac:dyDescent="0.2">
      <c r="A57" s="85">
        <v>7</v>
      </c>
      <c r="B57" s="86" t="s">
        <v>40</v>
      </c>
      <c r="C57" s="91">
        <f t="shared" si="57"/>
        <v>0</v>
      </c>
      <c r="D57" s="65">
        <f t="shared" si="58"/>
        <v>0</v>
      </c>
      <c r="E57" s="65">
        <f t="shared" si="58"/>
        <v>0</v>
      </c>
      <c r="F57" s="65">
        <f t="shared" si="58"/>
        <v>0</v>
      </c>
      <c r="G57" s="65">
        <f t="shared" si="58"/>
        <v>0</v>
      </c>
      <c r="H57" s="65">
        <f t="shared" si="58"/>
        <v>0</v>
      </c>
      <c r="I57" s="37"/>
      <c r="J57" s="38"/>
      <c r="K57" s="38"/>
      <c r="L57" s="38"/>
      <c r="M57" s="38"/>
      <c r="N57" s="49"/>
      <c r="O57" s="51"/>
      <c r="P57" s="37"/>
      <c r="Q57" s="38"/>
      <c r="R57" s="38"/>
      <c r="S57" s="38"/>
      <c r="T57" s="38"/>
      <c r="U57" s="49"/>
      <c r="V57" s="51"/>
      <c r="W57" s="37"/>
      <c r="X57" s="38"/>
      <c r="Y57" s="38"/>
      <c r="Z57" s="38"/>
      <c r="AA57" s="38"/>
      <c r="AB57" s="49"/>
      <c r="AC57" s="51"/>
      <c r="AD57" s="37"/>
      <c r="AE57" s="38"/>
      <c r="AF57" s="38"/>
      <c r="AG57" s="38"/>
      <c r="AH57" s="38"/>
      <c r="AI57" s="49"/>
      <c r="AJ57" s="51"/>
      <c r="AK57" s="37"/>
      <c r="AL57" s="38"/>
      <c r="AM57" s="38"/>
      <c r="AN57" s="38"/>
      <c r="AO57" s="38"/>
      <c r="AP57" s="49"/>
      <c r="AQ57" s="51"/>
      <c r="AR57" s="37"/>
      <c r="AS57" s="38"/>
      <c r="AT57" s="38"/>
      <c r="AU57" s="38"/>
      <c r="AV57" s="38"/>
      <c r="AW57" s="49"/>
      <c r="AX57" s="96">
        <v>10</v>
      </c>
    </row>
    <row r="58" spans="1:50" s="13" customFormat="1" ht="10.5" customHeight="1" x14ac:dyDescent="0.2">
      <c r="A58" s="85">
        <v>8</v>
      </c>
      <c r="B58" s="86" t="s">
        <v>111</v>
      </c>
      <c r="C58" s="91">
        <f t="shared" si="57"/>
        <v>180</v>
      </c>
      <c r="D58" s="65">
        <f t="shared" si="58"/>
        <v>0</v>
      </c>
      <c r="E58" s="65">
        <f t="shared" si="58"/>
        <v>180</v>
      </c>
      <c r="F58" s="65">
        <f t="shared" si="58"/>
        <v>0</v>
      </c>
      <c r="G58" s="65">
        <f t="shared" si="58"/>
        <v>0</v>
      </c>
      <c r="H58" s="65">
        <f t="shared" si="58"/>
        <v>0</v>
      </c>
      <c r="I58" s="37"/>
      <c r="J58" s="38"/>
      <c r="K58" s="38"/>
      <c r="L58" s="38"/>
      <c r="M58" s="38"/>
      <c r="N58" s="49"/>
      <c r="O58" s="51"/>
      <c r="P58" s="37"/>
      <c r="Q58" s="38"/>
      <c r="R58" s="38"/>
      <c r="S58" s="38"/>
      <c r="T58" s="38"/>
      <c r="U58" s="49"/>
      <c r="V58" s="51"/>
      <c r="W58" s="37"/>
      <c r="X58" s="38"/>
      <c r="Y58" s="38"/>
      <c r="Z58" s="38"/>
      <c r="AA58" s="38"/>
      <c r="AB58" s="49"/>
      <c r="AC58" s="51"/>
      <c r="AD58" s="37"/>
      <c r="AE58" s="38"/>
      <c r="AF58" s="38"/>
      <c r="AG58" s="38"/>
      <c r="AH58" s="38"/>
      <c r="AI58" s="49"/>
      <c r="AJ58" s="51"/>
      <c r="AK58" s="37"/>
      <c r="AL58" s="38">
        <v>180</v>
      </c>
      <c r="AM58" s="38"/>
      <c r="AN58" s="38"/>
      <c r="AO58" s="38"/>
      <c r="AP58" s="49" t="s">
        <v>41</v>
      </c>
      <c r="AQ58" s="51">
        <v>7</v>
      </c>
      <c r="AR58" s="37"/>
      <c r="AS58" s="38"/>
      <c r="AT58" s="38"/>
      <c r="AU58" s="38"/>
      <c r="AV58" s="38"/>
      <c r="AW58" s="49"/>
      <c r="AX58" s="96"/>
    </row>
    <row r="59" spans="1:50" s="119" customFormat="1" ht="27.75" customHeight="1" x14ac:dyDescent="0.25">
      <c r="A59" s="114" t="s">
        <v>53</v>
      </c>
      <c r="B59" s="120" t="s">
        <v>97</v>
      </c>
      <c r="C59" s="59">
        <f t="shared" ref="C59:H59" si="65">SUM(C60:C70)</f>
        <v>405</v>
      </c>
      <c r="D59" s="59">
        <f t="shared" si="65"/>
        <v>45</v>
      </c>
      <c r="E59" s="59">
        <f t="shared" si="65"/>
        <v>180</v>
      </c>
      <c r="F59" s="59">
        <f t="shared" si="65"/>
        <v>60</v>
      </c>
      <c r="G59" s="59">
        <f t="shared" si="65"/>
        <v>120</v>
      </c>
      <c r="H59" s="59">
        <f t="shared" si="65"/>
        <v>0</v>
      </c>
      <c r="I59" s="115"/>
      <c r="J59" s="116"/>
      <c r="K59" s="116"/>
      <c r="L59" s="116"/>
      <c r="M59" s="116"/>
      <c r="N59" s="117"/>
      <c r="O59" s="118"/>
      <c r="P59" s="115"/>
      <c r="Q59" s="116"/>
      <c r="R59" s="116"/>
      <c r="S59" s="116"/>
      <c r="T59" s="116"/>
      <c r="U59" s="117"/>
      <c r="V59" s="118"/>
      <c r="W59" s="115"/>
      <c r="X59" s="116"/>
      <c r="Y59" s="116"/>
      <c r="Z59" s="116"/>
      <c r="AA59" s="116"/>
      <c r="AB59" s="117"/>
      <c r="AC59" s="118"/>
      <c r="AD59" s="115"/>
      <c r="AE59" s="116"/>
      <c r="AF59" s="116"/>
      <c r="AG59" s="116"/>
      <c r="AH59" s="116"/>
      <c r="AI59" s="117"/>
      <c r="AJ59" s="118"/>
      <c r="AK59" s="37"/>
      <c r="AL59" s="38"/>
      <c r="AM59" s="38"/>
      <c r="AN59" s="38"/>
      <c r="AO59" s="38"/>
      <c r="AP59" s="49"/>
      <c r="AQ59" s="51"/>
      <c r="AR59" s="37"/>
      <c r="AS59" s="38"/>
      <c r="AT59" s="38"/>
      <c r="AU59" s="38"/>
      <c r="AV59" s="38"/>
      <c r="AW59" s="49"/>
      <c r="AX59" s="96"/>
    </row>
    <row r="60" spans="1:50" s="146" customFormat="1" ht="11.25" customHeight="1" x14ac:dyDescent="0.2">
      <c r="A60" s="85">
        <v>1</v>
      </c>
      <c r="B60" s="128" t="s">
        <v>86</v>
      </c>
      <c r="C60" s="91">
        <f t="shared" ref="C60:C70" si="66">D60+E60+F60+G60+H60</f>
        <v>18</v>
      </c>
      <c r="D60" s="65">
        <f t="shared" ref="D60:D70" si="67">SUM(I60+P60+W60+AD60+AK60+AR60)</f>
        <v>0</v>
      </c>
      <c r="E60" s="65">
        <f t="shared" ref="E60:E82" si="68">SUM(J60+Q60+X60+AE60+AL60+AS60)</f>
        <v>0</v>
      </c>
      <c r="F60" s="65">
        <f t="shared" ref="F60:G70" si="69">SUM(K60+R60+Y60+AF60+AM60+AT60)</f>
        <v>0</v>
      </c>
      <c r="G60" s="65">
        <f t="shared" si="69"/>
        <v>18</v>
      </c>
      <c r="H60" s="65">
        <f t="shared" ref="H60:H82" si="70">SUM(M60+T60+AA60+AH60+AO60+AV60)</f>
        <v>0</v>
      </c>
      <c r="I60" s="142"/>
      <c r="J60" s="143"/>
      <c r="K60" s="143"/>
      <c r="L60" s="143"/>
      <c r="M60" s="143"/>
      <c r="N60" s="144"/>
      <c r="O60" s="145"/>
      <c r="P60" s="142"/>
      <c r="Q60" s="143"/>
      <c r="R60" s="143"/>
      <c r="S60" s="143"/>
      <c r="T60" s="143"/>
      <c r="U60" s="144"/>
      <c r="V60" s="145"/>
      <c r="W60" s="142"/>
      <c r="X60" s="143"/>
      <c r="Y60" s="143"/>
      <c r="Z60" s="143"/>
      <c r="AA60" s="143"/>
      <c r="AB60" s="144"/>
      <c r="AC60" s="145"/>
      <c r="AD60" s="142"/>
      <c r="AE60" s="143"/>
      <c r="AF60" s="143"/>
      <c r="AG60" s="143"/>
      <c r="AH60" s="143"/>
      <c r="AI60" s="144"/>
      <c r="AJ60" s="145"/>
      <c r="AK60" s="37"/>
      <c r="AL60" s="38"/>
      <c r="AM60" s="38"/>
      <c r="AN60" s="38"/>
      <c r="AO60" s="38"/>
      <c r="AP60" s="49"/>
      <c r="AQ60" s="51"/>
      <c r="AR60" s="37"/>
      <c r="AS60" s="38"/>
      <c r="AT60" s="38"/>
      <c r="AU60" s="38">
        <v>18</v>
      </c>
      <c r="AV60" s="38"/>
      <c r="AW60" s="49" t="s">
        <v>39</v>
      </c>
      <c r="AX60" s="96">
        <v>3</v>
      </c>
    </row>
    <row r="61" spans="1:50" s="146" customFormat="1" ht="11.25" customHeight="1" x14ac:dyDescent="0.2">
      <c r="A61" s="85">
        <v>2</v>
      </c>
      <c r="B61" s="128" t="s">
        <v>87</v>
      </c>
      <c r="C61" s="91">
        <f t="shared" si="66"/>
        <v>18</v>
      </c>
      <c r="D61" s="65">
        <f t="shared" si="67"/>
        <v>0</v>
      </c>
      <c r="E61" s="65">
        <f t="shared" si="68"/>
        <v>0</v>
      </c>
      <c r="F61" s="65">
        <f t="shared" si="69"/>
        <v>0</v>
      </c>
      <c r="G61" s="65">
        <f t="shared" si="69"/>
        <v>18</v>
      </c>
      <c r="H61" s="65">
        <f t="shared" si="70"/>
        <v>0</v>
      </c>
      <c r="I61" s="142"/>
      <c r="J61" s="143"/>
      <c r="K61" s="143"/>
      <c r="L61" s="143"/>
      <c r="M61" s="143"/>
      <c r="N61" s="144"/>
      <c r="O61" s="145"/>
      <c r="P61" s="142"/>
      <c r="Q61" s="143"/>
      <c r="R61" s="143"/>
      <c r="S61" s="143"/>
      <c r="T61" s="143"/>
      <c r="U61" s="144"/>
      <c r="V61" s="145"/>
      <c r="W61" s="142"/>
      <c r="X61" s="143"/>
      <c r="Y61" s="143"/>
      <c r="Z61" s="143"/>
      <c r="AA61" s="143"/>
      <c r="AB61" s="144"/>
      <c r="AC61" s="145"/>
      <c r="AD61" s="142"/>
      <c r="AE61" s="143"/>
      <c r="AF61" s="143"/>
      <c r="AG61" s="143"/>
      <c r="AH61" s="143"/>
      <c r="AI61" s="144"/>
      <c r="AJ61" s="145"/>
      <c r="AK61" s="37"/>
      <c r="AL61" s="38"/>
      <c r="AM61" s="38"/>
      <c r="AN61" s="38">
        <v>18</v>
      </c>
      <c r="AO61" s="38"/>
      <c r="AP61" s="49" t="s">
        <v>28</v>
      </c>
      <c r="AQ61" s="51">
        <v>3</v>
      </c>
      <c r="AR61" s="37"/>
      <c r="AS61" s="38"/>
      <c r="AT61" s="38"/>
      <c r="AU61" s="38"/>
      <c r="AV61" s="38"/>
      <c r="AW61" s="49"/>
      <c r="AX61" s="96"/>
    </row>
    <row r="62" spans="1:50" s="146" customFormat="1" ht="11.25" customHeight="1" x14ac:dyDescent="0.2">
      <c r="A62" s="85">
        <v>3</v>
      </c>
      <c r="B62" s="141" t="s">
        <v>88</v>
      </c>
      <c r="C62" s="91">
        <f t="shared" si="66"/>
        <v>18</v>
      </c>
      <c r="D62" s="65">
        <f t="shared" si="67"/>
        <v>0</v>
      </c>
      <c r="E62" s="65">
        <f t="shared" si="68"/>
        <v>0</v>
      </c>
      <c r="F62" s="65">
        <f t="shared" si="69"/>
        <v>0</v>
      </c>
      <c r="G62" s="65">
        <f t="shared" si="69"/>
        <v>18</v>
      </c>
      <c r="H62" s="65">
        <f t="shared" si="70"/>
        <v>0</v>
      </c>
      <c r="I62" s="142"/>
      <c r="J62" s="143"/>
      <c r="K62" s="143"/>
      <c r="L62" s="143"/>
      <c r="M62" s="143"/>
      <c r="N62" s="144"/>
      <c r="O62" s="145"/>
      <c r="P62" s="142"/>
      <c r="Q62" s="143"/>
      <c r="R62" s="143"/>
      <c r="S62" s="143"/>
      <c r="T62" s="143"/>
      <c r="U62" s="144"/>
      <c r="V62" s="145"/>
      <c r="W62" s="142"/>
      <c r="X62" s="143"/>
      <c r="Y62" s="143"/>
      <c r="Z62" s="143"/>
      <c r="AA62" s="143"/>
      <c r="AB62" s="144"/>
      <c r="AC62" s="145"/>
      <c r="AD62" s="142"/>
      <c r="AE62" s="143"/>
      <c r="AF62" s="143"/>
      <c r="AG62" s="143"/>
      <c r="AH62" s="143"/>
      <c r="AI62" s="144"/>
      <c r="AJ62" s="145"/>
      <c r="AK62" s="37"/>
      <c r="AL62" s="38"/>
      <c r="AM62" s="38"/>
      <c r="AN62" s="38"/>
      <c r="AO62" s="38"/>
      <c r="AP62" s="49"/>
      <c r="AQ62" s="51"/>
      <c r="AR62" s="37"/>
      <c r="AS62" s="38"/>
      <c r="AT62" s="38"/>
      <c r="AU62" s="38">
        <v>18</v>
      </c>
      <c r="AV62" s="38"/>
      <c r="AW62" s="49" t="s">
        <v>39</v>
      </c>
      <c r="AX62" s="96">
        <v>3</v>
      </c>
    </row>
    <row r="63" spans="1:50" s="21" customFormat="1" ht="11.25" customHeight="1" x14ac:dyDescent="0.2">
      <c r="A63" s="85">
        <v>4</v>
      </c>
      <c r="B63" s="200" t="s">
        <v>61</v>
      </c>
      <c r="C63" s="91">
        <f t="shared" si="66"/>
        <v>18</v>
      </c>
      <c r="D63" s="65">
        <f t="shared" si="67"/>
        <v>18</v>
      </c>
      <c r="E63" s="65">
        <f t="shared" si="68"/>
        <v>0</v>
      </c>
      <c r="F63" s="65">
        <f t="shared" si="69"/>
        <v>0</v>
      </c>
      <c r="G63" s="65">
        <f t="shared" si="69"/>
        <v>0</v>
      </c>
      <c r="H63" s="65">
        <f t="shared" si="70"/>
        <v>0</v>
      </c>
      <c r="I63" s="37"/>
      <c r="J63" s="38"/>
      <c r="K63" s="38"/>
      <c r="L63" s="38"/>
      <c r="M63" s="38"/>
      <c r="N63" s="49"/>
      <c r="O63" s="51"/>
      <c r="P63" s="37"/>
      <c r="Q63" s="38"/>
      <c r="R63" s="38"/>
      <c r="S63" s="38"/>
      <c r="T63" s="38"/>
      <c r="U63" s="49"/>
      <c r="V63" s="51"/>
      <c r="W63" s="37"/>
      <c r="X63" s="38"/>
      <c r="Y63" s="38"/>
      <c r="Z63" s="38"/>
      <c r="AA63" s="38"/>
      <c r="AB63" s="49"/>
      <c r="AC63" s="51"/>
      <c r="AD63" s="37"/>
      <c r="AE63" s="38"/>
      <c r="AF63" s="38"/>
      <c r="AG63" s="38"/>
      <c r="AH63" s="38"/>
      <c r="AI63" s="49"/>
      <c r="AJ63" s="51"/>
      <c r="AK63" s="37">
        <v>18</v>
      </c>
      <c r="AL63" s="38"/>
      <c r="AM63" s="38"/>
      <c r="AN63" s="38"/>
      <c r="AO63" s="38"/>
      <c r="AP63" s="49" t="s">
        <v>28</v>
      </c>
      <c r="AQ63" s="51">
        <v>3</v>
      </c>
      <c r="AR63" s="37"/>
      <c r="AS63" s="38"/>
      <c r="AT63" s="38"/>
      <c r="AU63" s="38"/>
      <c r="AV63" s="38"/>
      <c r="AW63" s="49"/>
      <c r="AX63" s="96"/>
    </row>
    <row r="64" spans="1:50" s="13" customFormat="1" ht="36" customHeight="1" x14ac:dyDescent="0.2">
      <c r="A64" s="85">
        <v>5</v>
      </c>
      <c r="B64" s="108" t="s">
        <v>118</v>
      </c>
      <c r="C64" s="91">
        <f t="shared" si="66"/>
        <v>18</v>
      </c>
      <c r="D64" s="65">
        <f t="shared" si="67"/>
        <v>0</v>
      </c>
      <c r="E64" s="65">
        <f t="shared" si="68"/>
        <v>0</v>
      </c>
      <c r="F64" s="65">
        <f t="shared" si="69"/>
        <v>0</v>
      </c>
      <c r="G64" s="65">
        <f t="shared" si="69"/>
        <v>18</v>
      </c>
      <c r="H64" s="65">
        <f t="shared" si="70"/>
        <v>0</v>
      </c>
      <c r="I64" s="37"/>
      <c r="J64" s="38"/>
      <c r="K64" s="38"/>
      <c r="L64" s="38"/>
      <c r="M64" s="38"/>
      <c r="N64" s="49"/>
      <c r="O64" s="51"/>
      <c r="P64" s="37"/>
      <c r="Q64" s="38"/>
      <c r="R64" s="38"/>
      <c r="S64" s="38"/>
      <c r="T64" s="38"/>
      <c r="U64" s="49"/>
      <c r="V64" s="51"/>
      <c r="W64" s="37"/>
      <c r="X64" s="38"/>
      <c r="Y64" s="38"/>
      <c r="Z64" s="38"/>
      <c r="AA64" s="38"/>
      <c r="AB64" s="49"/>
      <c r="AC64" s="51"/>
      <c r="AD64" s="37"/>
      <c r="AE64" s="38"/>
      <c r="AF64" s="38"/>
      <c r="AG64" s="38"/>
      <c r="AH64" s="38"/>
      <c r="AI64" s="49"/>
      <c r="AJ64" s="51"/>
      <c r="AK64" s="37"/>
      <c r="AL64" s="38"/>
      <c r="AM64" s="38"/>
      <c r="AN64" s="38">
        <v>18</v>
      </c>
      <c r="AO64" s="38"/>
      <c r="AP64" s="49" t="s">
        <v>39</v>
      </c>
      <c r="AQ64" s="51">
        <v>3</v>
      </c>
      <c r="AR64" s="37"/>
      <c r="AS64" s="38"/>
      <c r="AT64" s="38"/>
      <c r="AU64" s="38"/>
      <c r="AV64" s="38"/>
      <c r="AW64" s="49"/>
      <c r="AX64" s="96"/>
    </row>
    <row r="65" spans="1:50" s="135" customFormat="1" ht="10.199999999999999" x14ac:dyDescent="0.2">
      <c r="A65" s="85">
        <v>6</v>
      </c>
      <c r="B65" s="199" t="s">
        <v>64</v>
      </c>
      <c r="C65" s="91">
        <f t="shared" si="66"/>
        <v>18</v>
      </c>
      <c r="D65" s="65">
        <f t="shared" si="67"/>
        <v>0</v>
      </c>
      <c r="E65" s="65">
        <f t="shared" si="68"/>
        <v>0</v>
      </c>
      <c r="F65" s="65">
        <f t="shared" si="69"/>
        <v>0</v>
      </c>
      <c r="G65" s="65">
        <f t="shared" si="69"/>
        <v>18</v>
      </c>
      <c r="H65" s="65">
        <f t="shared" si="70"/>
        <v>0</v>
      </c>
      <c r="I65" s="129"/>
      <c r="J65" s="130"/>
      <c r="K65" s="130"/>
      <c r="L65" s="130"/>
      <c r="M65" s="130"/>
      <c r="N65" s="138"/>
      <c r="O65" s="136"/>
      <c r="P65" s="129"/>
      <c r="Q65" s="130"/>
      <c r="R65" s="130"/>
      <c r="S65" s="130"/>
      <c r="T65" s="130"/>
      <c r="U65" s="138"/>
      <c r="V65" s="136"/>
      <c r="W65" s="129"/>
      <c r="X65" s="130"/>
      <c r="Y65" s="130"/>
      <c r="Z65" s="130"/>
      <c r="AA65" s="130"/>
      <c r="AB65" s="138"/>
      <c r="AC65" s="136"/>
      <c r="AD65" s="129"/>
      <c r="AE65" s="130"/>
      <c r="AF65" s="130"/>
      <c r="AG65" s="130"/>
      <c r="AH65" s="130"/>
      <c r="AI65" s="138"/>
      <c r="AJ65" s="136"/>
      <c r="AK65" s="37"/>
      <c r="AL65" s="38"/>
      <c r="AM65" s="38"/>
      <c r="AN65" s="38"/>
      <c r="AO65" s="38"/>
      <c r="AP65" s="49"/>
      <c r="AQ65" s="51"/>
      <c r="AR65" s="37"/>
      <c r="AS65" s="38"/>
      <c r="AT65" s="38"/>
      <c r="AU65" s="38">
        <v>18</v>
      </c>
      <c r="AV65" s="38"/>
      <c r="AW65" s="49" t="s">
        <v>39</v>
      </c>
      <c r="AX65" s="96">
        <v>3</v>
      </c>
    </row>
    <row r="66" spans="1:50" s="135" customFormat="1" ht="10.199999999999999" x14ac:dyDescent="0.2">
      <c r="A66" s="85">
        <v>6</v>
      </c>
      <c r="B66" s="199" t="s">
        <v>82</v>
      </c>
      <c r="C66" s="91">
        <f t="shared" ref="C66" si="71">D66+E66+F66+G66+H66</f>
        <v>30</v>
      </c>
      <c r="D66" s="65">
        <f t="shared" ref="D66" si="72">SUM(I66+P66+W66+AD66+AK66+AR66)</f>
        <v>0</v>
      </c>
      <c r="E66" s="65">
        <f t="shared" ref="E66" si="73">SUM(J66+Q66+X66+AE66+AL66+AS66)</f>
        <v>0</v>
      </c>
      <c r="F66" s="65">
        <f t="shared" ref="F66" si="74">SUM(K66+R66+Y66+AF66+AM66+AT66)</f>
        <v>0</v>
      </c>
      <c r="G66" s="65">
        <f t="shared" ref="G66" si="75">SUM(L66+S66+Z66+AG66+AN66+AU66)</f>
        <v>30</v>
      </c>
      <c r="H66" s="65">
        <f t="shared" ref="H66" si="76">SUM(M66+T66+AA66+AH66+AO66+AV66)</f>
        <v>0</v>
      </c>
      <c r="I66" s="129"/>
      <c r="J66" s="130"/>
      <c r="K66" s="130"/>
      <c r="L66" s="130"/>
      <c r="M66" s="130"/>
      <c r="N66" s="138"/>
      <c r="O66" s="136"/>
      <c r="P66" s="129"/>
      <c r="Q66" s="130"/>
      <c r="R66" s="130"/>
      <c r="S66" s="130"/>
      <c r="T66" s="130"/>
      <c r="U66" s="138"/>
      <c r="V66" s="136"/>
      <c r="W66" s="129"/>
      <c r="X66" s="130"/>
      <c r="Y66" s="130"/>
      <c r="Z66" s="130"/>
      <c r="AA66" s="130"/>
      <c r="AB66" s="138"/>
      <c r="AC66" s="136"/>
      <c r="AD66" s="129"/>
      <c r="AE66" s="130"/>
      <c r="AF66" s="130"/>
      <c r="AG66" s="130"/>
      <c r="AH66" s="130"/>
      <c r="AI66" s="138"/>
      <c r="AJ66" s="136"/>
      <c r="AK66" s="37"/>
      <c r="AL66" s="38"/>
      <c r="AM66" s="38"/>
      <c r="AN66" s="38"/>
      <c r="AO66" s="38"/>
      <c r="AP66" s="49"/>
      <c r="AQ66" s="51"/>
      <c r="AR66" s="37"/>
      <c r="AS66" s="38"/>
      <c r="AT66" s="38"/>
      <c r="AU66" s="38">
        <v>30</v>
      </c>
      <c r="AV66" s="38"/>
      <c r="AW66" s="49" t="s">
        <v>28</v>
      </c>
      <c r="AX66" s="96">
        <v>4</v>
      </c>
    </row>
    <row r="67" spans="1:50" s="135" customFormat="1" ht="10.199999999999999" x14ac:dyDescent="0.2">
      <c r="A67" s="85">
        <v>6</v>
      </c>
      <c r="B67" s="86" t="s">
        <v>96</v>
      </c>
      <c r="C67" s="91">
        <f>D67+E67+F67+G67+H67</f>
        <v>27</v>
      </c>
      <c r="D67" s="65">
        <f>SUM(I67+P67+W67+AD67+AK67+AR67)</f>
        <v>27</v>
      </c>
      <c r="E67" s="65">
        <f>SUM(J67+Q67+X67+AE67+AL67+AS67)</f>
        <v>0</v>
      </c>
      <c r="F67" s="65">
        <f>SUM(K67+R67+Y67+AF67+AM67+AT67)</f>
        <v>0</v>
      </c>
      <c r="G67" s="65">
        <f>SUM(L67+S67+Z67+AG67+AN67+AU67)</f>
        <v>0</v>
      </c>
      <c r="H67" s="65">
        <f>SUM(M67+T67+AA67+AH67+AO67+AV67)</f>
        <v>0</v>
      </c>
      <c r="I67" s="129"/>
      <c r="J67" s="130"/>
      <c r="K67" s="130"/>
      <c r="L67" s="130"/>
      <c r="M67" s="130"/>
      <c r="N67" s="138"/>
      <c r="O67" s="136"/>
      <c r="P67" s="129"/>
      <c r="Q67" s="130"/>
      <c r="R67" s="130"/>
      <c r="S67" s="130"/>
      <c r="T67" s="130"/>
      <c r="U67" s="138"/>
      <c r="V67" s="136"/>
      <c r="W67" s="129"/>
      <c r="X67" s="130"/>
      <c r="Y67" s="130"/>
      <c r="Z67" s="130"/>
      <c r="AA67" s="130"/>
      <c r="AB67" s="138"/>
      <c r="AC67" s="136"/>
      <c r="AD67" s="129"/>
      <c r="AE67" s="130"/>
      <c r="AF67" s="130"/>
      <c r="AG67" s="130"/>
      <c r="AH67" s="130"/>
      <c r="AI67" s="138"/>
      <c r="AJ67" s="136"/>
      <c r="AK67" s="37"/>
      <c r="AL67" s="38"/>
      <c r="AM67" s="38"/>
      <c r="AN67" s="38"/>
      <c r="AO67" s="38"/>
      <c r="AP67" s="49"/>
      <c r="AQ67" s="51"/>
      <c r="AR67" s="37">
        <v>27</v>
      </c>
      <c r="AS67" s="38"/>
      <c r="AT67" s="38"/>
      <c r="AU67" s="38"/>
      <c r="AV67" s="38"/>
      <c r="AW67" s="49" t="s">
        <v>28</v>
      </c>
      <c r="AX67" s="96">
        <v>4</v>
      </c>
    </row>
    <row r="68" spans="1:50" s="135" customFormat="1" ht="10.199999999999999" x14ac:dyDescent="0.2">
      <c r="A68" s="85">
        <v>6</v>
      </c>
      <c r="B68" s="86" t="s">
        <v>46</v>
      </c>
      <c r="C68" s="91">
        <f t="shared" si="66"/>
        <v>60</v>
      </c>
      <c r="D68" s="65">
        <f t="shared" si="67"/>
        <v>0</v>
      </c>
      <c r="E68" s="65">
        <f t="shared" si="68"/>
        <v>0</v>
      </c>
      <c r="F68" s="65">
        <f t="shared" si="69"/>
        <v>60</v>
      </c>
      <c r="G68" s="65">
        <f t="shared" si="69"/>
        <v>0</v>
      </c>
      <c r="H68" s="65">
        <f t="shared" si="70"/>
        <v>0</v>
      </c>
      <c r="I68" s="129"/>
      <c r="J68" s="130"/>
      <c r="K68" s="130"/>
      <c r="L68" s="130"/>
      <c r="M68" s="130"/>
      <c r="N68" s="138"/>
      <c r="O68" s="136"/>
      <c r="P68" s="129"/>
      <c r="Q68" s="130"/>
      <c r="R68" s="130"/>
      <c r="S68" s="130"/>
      <c r="T68" s="130"/>
      <c r="U68" s="138"/>
      <c r="V68" s="136"/>
      <c r="W68" s="129"/>
      <c r="X68" s="130"/>
      <c r="Y68" s="130"/>
      <c r="Z68" s="130"/>
      <c r="AA68" s="130"/>
      <c r="AB68" s="138"/>
      <c r="AC68" s="136"/>
      <c r="AD68" s="129"/>
      <c r="AE68" s="130"/>
      <c r="AF68" s="130"/>
      <c r="AG68" s="130"/>
      <c r="AH68" s="130"/>
      <c r="AI68" s="138"/>
      <c r="AJ68" s="136"/>
      <c r="AK68" s="37"/>
      <c r="AL68" s="38"/>
      <c r="AM68" s="38">
        <v>30</v>
      </c>
      <c r="AN68" s="38"/>
      <c r="AO68" s="38"/>
      <c r="AP68" s="49" t="s">
        <v>39</v>
      </c>
      <c r="AQ68" s="51">
        <v>4</v>
      </c>
      <c r="AR68" s="37"/>
      <c r="AS68" s="38"/>
      <c r="AT68" s="38">
        <v>30</v>
      </c>
      <c r="AU68" s="38"/>
      <c r="AV68" s="38"/>
      <c r="AW68" s="49" t="s">
        <v>39</v>
      </c>
      <c r="AX68" s="96">
        <v>4</v>
      </c>
    </row>
    <row r="69" spans="1:50" s="13" customFormat="1" ht="10.199999999999999" x14ac:dyDescent="0.2">
      <c r="A69" s="85">
        <v>7</v>
      </c>
      <c r="B69" s="86" t="s">
        <v>40</v>
      </c>
      <c r="C69" s="91">
        <f t="shared" si="66"/>
        <v>0</v>
      </c>
      <c r="D69" s="65">
        <f t="shared" si="67"/>
        <v>0</v>
      </c>
      <c r="E69" s="65">
        <f t="shared" si="68"/>
        <v>0</v>
      </c>
      <c r="F69" s="65">
        <f t="shared" si="69"/>
        <v>0</v>
      </c>
      <c r="G69" s="65">
        <f t="shared" si="69"/>
        <v>0</v>
      </c>
      <c r="H69" s="65">
        <f t="shared" si="70"/>
        <v>0</v>
      </c>
      <c r="I69" s="37"/>
      <c r="J69" s="38"/>
      <c r="K69" s="38"/>
      <c r="L69" s="38"/>
      <c r="M69" s="38"/>
      <c r="N69" s="49"/>
      <c r="O69" s="51"/>
      <c r="P69" s="37"/>
      <c r="Q69" s="38"/>
      <c r="R69" s="38"/>
      <c r="S69" s="38"/>
      <c r="T69" s="38"/>
      <c r="U69" s="49"/>
      <c r="V69" s="51"/>
      <c r="W69" s="37"/>
      <c r="X69" s="38"/>
      <c r="Y69" s="38"/>
      <c r="Z69" s="38"/>
      <c r="AA69" s="38"/>
      <c r="AB69" s="49"/>
      <c r="AC69" s="51"/>
      <c r="AD69" s="37"/>
      <c r="AE69" s="38"/>
      <c r="AF69" s="38"/>
      <c r="AG69" s="38"/>
      <c r="AH69" s="38"/>
      <c r="AI69" s="49"/>
      <c r="AJ69" s="51"/>
      <c r="AK69" s="37"/>
      <c r="AL69" s="38"/>
      <c r="AM69" s="38"/>
      <c r="AN69" s="38"/>
      <c r="AO69" s="38"/>
      <c r="AP69" s="49"/>
      <c r="AQ69" s="51"/>
      <c r="AR69" s="37"/>
      <c r="AS69" s="38"/>
      <c r="AT69" s="38"/>
      <c r="AU69" s="38"/>
      <c r="AV69" s="38"/>
      <c r="AW69" s="49"/>
      <c r="AX69" s="96">
        <v>10</v>
      </c>
    </row>
    <row r="70" spans="1:50" s="135" customFormat="1" ht="10.199999999999999" x14ac:dyDescent="0.2">
      <c r="A70" s="127">
        <v>8</v>
      </c>
      <c r="B70" s="128" t="s">
        <v>111</v>
      </c>
      <c r="C70" s="91">
        <f t="shared" si="66"/>
        <v>180</v>
      </c>
      <c r="D70" s="65">
        <f t="shared" si="67"/>
        <v>0</v>
      </c>
      <c r="E70" s="65">
        <f t="shared" si="68"/>
        <v>180</v>
      </c>
      <c r="F70" s="65">
        <f t="shared" si="69"/>
        <v>0</v>
      </c>
      <c r="G70" s="65">
        <f t="shared" si="69"/>
        <v>0</v>
      </c>
      <c r="H70" s="65">
        <f t="shared" si="70"/>
        <v>0</v>
      </c>
      <c r="I70" s="129"/>
      <c r="J70" s="130"/>
      <c r="K70" s="130"/>
      <c r="L70" s="130"/>
      <c r="M70" s="130"/>
      <c r="N70" s="138"/>
      <c r="O70" s="136"/>
      <c r="P70" s="129"/>
      <c r="Q70" s="130"/>
      <c r="R70" s="130"/>
      <c r="S70" s="130"/>
      <c r="T70" s="130"/>
      <c r="U70" s="138"/>
      <c r="V70" s="136"/>
      <c r="W70" s="129"/>
      <c r="X70" s="130"/>
      <c r="Y70" s="130"/>
      <c r="Z70" s="130"/>
      <c r="AA70" s="130"/>
      <c r="AB70" s="138"/>
      <c r="AC70" s="136"/>
      <c r="AD70" s="129"/>
      <c r="AE70" s="130"/>
      <c r="AF70" s="130"/>
      <c r="AG70" s="130"/>
      <c r="AH70" s="130"/>
      <c r="AI70" s="138"/>
      <c r="AJ70" s="136"/>
      <c r="AK70" s="37"/>
      <c r="AL70" s="38">
        <v>180</v>
      </c>
      <c r="AM70" s="38"/>
      <c r="AN70" s="38"/>
      <c r="AO70" s="38"/>
      <c r="AP70" s="49" t="s">
        <v>68</v>
      </c>
      <c r="AQ70" s="51">
        <v>7</v>
      </c>
      <c r="AR70" s="37"/>
      <c r="AS70" s="38"/>
      <c r="AT70" s="38"/>
      <c r="AU70" s="38"/>
      <c r="AV70" s="38"/>
      <c r="AW70" s="49"/>
      <c r="AX70" s="96"/>
    </row>
    <row r="71" spans="1:50" s="13" customFormat="1" ht="33.75" customHeight="1" x14ac:dyDescent="0.2">
      <c r="A71" s="85" t="s">
        <v>53</v>
      </c>
      <c r="B71" s="153" t="s">
        <v>89</v>
      </c>
      <c r="C71" s="59">
        <f t="shared" ref="C71:H71" si="77">SUM(C72:C82)</f>
        <v>405</v>
      </c>
      <c r="D71" s="59">
        <f t="shared" si="77"/>
        <v>45</v>
      </c>
      <c r="E71" s="59">
        <f t="shared" si="77"/>
        <v>180</v>
      </c>
      <c r="F71" s="59">
        <f t="shared" si="77"/>
        <v>60</v>
      </c>
      <c r="G71" s="59">
        <f t="shared" si="77"/>
        <v>120</v>
      </c>
      <c r="H71" s="59">
        <f t="shared" si="77"/>
        <v>0</v>
      </c>
      <c r="I71" s="37"/>
      <c r="J71" s="38"/>
      <c r="K71" s="38"/>
      <c r="L71" s="38"/>
      <c r="M71" s="38"/>
      <c r="N71" s="49"/>
      <c r="O71" s="51"/>
      <c r="P71" s="37"/>
      <c r="Q71" s="38"/>
      <c r="R71" s="38"/>
      <c r="S71" s="38"/>
      <c r="T71" s="38"/>
      <c r="U71" s="49"/>
      <c r="V71" s="51"/>
      <c r="W71" s="37"/>
      <c r="X71" s="38"/>
      <c r="Y71" s="38"/>
      <c r="Z71" s="38"/>
      <c r="AA71" s="38"/>
      <c r="AB71" s="49"/>
      <c r="AC71" s="51"/>
      <c r="AD71" s="37"/>
      <c r="AE71" s="38"/>
      <c r="AF71" s="38"/>
      <c r="AG71" s="38"/>
      <c r="AH71" s="38"/>
      <c r="AI71" s="49"/>
      <c r="AJ71" s="51"/>
      <c r="AK71" s="37"/>
      <c r="AL71" s="38"/>
      <c r="AM71" s="38"/>
      <c r="AN71" s="38"/>
      <c r="AO71" s="38"/>
      <c r="AP71" s="49"/>
      <c r="AQ71" s="51"/>
      <c r="AR71" s="37"/>
      <c r="AS71" s="38"/>
      <c r="AT71" s="38"/>
      <c r="AU71" s="38"/>
      <c r="AV71" s="38"/>
      <c r="AW71" s="49"/>
      <c r="AX71" s="96"/>
    </row>
    <row r="72" spans="1:50" s="13" customFormat="1" ht="10.199999999999999" x14ac:dyDescent="0.2">
      <c r="A72" s="85">
        <v>1</v>
      </c>
      <c r="B72" s="86" t="s">
        <v>60</v>
      </c>
      <c r="C72" s="91">
        <f t="shared" ref="C72:C82" si="78">D72+E72+F72+G72+H72</f>
        <v>18</v>
      </c>
      <c r="D72" s="65">
        <f t="shared" ref="D72:D82" si="79">SUM(I72+P72+W72+AD72+AK72+AR72)</f>
        <v>18</v>
      </c>
      <c r="E72" s="65">
        <f t="shared" si="68"/>
        <v>0</v>
      </c>
      <c r="F72" s="65">
        <f t="shared" ref="F72:G82" si="80">SUM(K72+R72+Y72+AF72+AM72+AT72)</f>
        <v>0</v>
      </c>
      <c r="G72" s="65">
        <f t="shared" si="80"/>
        <v>0</v>
      </c>
      <c r="H72" s="65">
        <f t="shared" si="70"/>
        <v>0</v>
      </c>
      <c r="I72" s="37"/>
      <c r="J72" s="38"/>
      <c r="K72" s="38"/>
      <c r="L72" s="38"/>
      <c r="M72" s="38"/>
      <c r="N72" s="49"/>
      <c r="O72" s="51"/>
      <c r="P72" s="37"/>
      <c r="Q72" s="38"/>
      <c r="R72" s="38"/>
      <c r="S72" s="38"/>
      <c r="T72" s="38"/>
      <c r="U72" s="49"/>
      <c r="V72" s="51"/>
      <c r="W72" s="37"/>
      <c r="X72" s="38"/>
      <c r="Y72" s="38"/>
      <c r="Z72" s="38"/>
      <c r="AA72" s="38"/>
      <c r="AB72" s="49"/>
      <c r="AC72" s="51"/>
      <c r="AD72" s="37"/>
      <c r="AE72" s="38"/>
      <c r="AF72" s="38"/>
      <c r="AG72" s="38"/>
      <c r="AH72" s="38"/>
      <c r="AI72" s="49"/>
      <c r="AJ72" s="51"/>
      <c r="AK72" s="37">
        <v>18</v>
      </c>
      <c r="AL72" s="38"/>
      <c r="AM72" s="38"/>
      <c r="AN72" s="38"/>
      <c r="AO72" s="38"/>
      <c r="AP72" s="49" t="s">
        <v>28</v>
      </c>
      <c r="AQ72" s="51">
        <v>3</v>
      </c>
      <c r="AR72" s="37"/>
      <c r="AS72" s="38"/>
      <c r="AT72" s="38"/>
      <c r="AU72" s="38"/>
      <c r="AV72" s="38"/>
      <c r="AW72" s="49"/>
      <c r="AX72" s="96"/>
    </row>
    <row r="73" spans="1:50" s="146" customFormat="1" ht="11.25" customHeight="1" x14ac:dyDescent="0.2">
      <c r="A73" s="85">
        <v>2</v>
      </c>
      <c r="B73" s="128" t="s">
        <v>87</v>
      </c>
      <c r="C73" s="91">
        <f t="shared" si="78"/>
        <v>18</v>
      </c>
      <c r="D73" s="65">
        <f t="shared" si="79"/>
        <v>0</v>
      </c>
      <c r="E73" s="65">
        <f t="shared" si="68"/>
        <v>0</v>
      </c>
      <c r="F73" s="65">
        <f t="shared" si="80"/>
        <v>0</v>
      </c>
      <c r="G73" s="65">
        <f t="shared" si="80"/>
        <v>18</v>
      </c>
      <c r="H73" s="65">
        <f t="shared" si="70"/>
        <v>0</v>
      </c>
      <c r="I73" s="142"/>
      <c r="J73" s="143"/>
      <c r="K73" s="143"/>
      <c r="L73" s="143"/>
      <c r="M73" s="143"/>
      <c r="N73" s="144"/>
      <c r="O73" s="145"/>
      <c r="P73" s="142"/>
      <c r="Q73" s="143"/>
      <c r="R73" s="143"/>
      <c r="S73" s="143"/>
      <c r="T73" s="143"/>
      <c r="U73" s="144"/>
      <c r="V73" s="145"/>
      <c r="W73" s="142"/>
      <c r="X73" s="143"/>
      <c r="Y73" s="143"/>
      <c r="Z73" s="143"/>
      <c r="AA73" s="143"/>
      <c r="AB73" s="144"/>
      <c r="AC73" s="145"/>
      <c r="AD73" s="142"/>
      <c r="AE73" s="143"/>
      <c r="AF73" s="143"/>
      <c r="AG73" s="143"/>
      <c r="AH73" s="143"/>
      <c r="AI73" s="144"/>
      <c r="AJ73" s="145"/>
      <c r="AK73" s="37"/>
      <c r="AL73" s="38"/>
      <c r="AM73" s="38"/>
      <c r="AN73" s="38">
        <v>18</v>
      </c>
      <c r="AO73" s="38"/>
      <c r="AP73" s="49" t="s">
        <v>28</v>
      </c>
      <c r="AQ73" s="51">
        <v>3</v>
      </c>
      <c r="AR73" s="37"/>
      <c r="AS73" s="38"/>
      <c r="AT73" s="38"/>
      <c r="AU73" s="38"/>
      <c r="AV73" s="38"/>
      <c r="AW73" s="49"/>
      <c r="AX73" s="96"/>
    </row>
    <row r="74" spans="1:50" s="146" customFormat="1" ht="11.25" customHeight="1" x14ac:dyDescent="0.2">
      <c r="A74" s="85">
        <v>3</v>
      </c>
      <c r="B74" s="141" t="s">
        <v>88</v>
      </c>
      <c r="C74" s="91">
        <f t="shared" si="78"/>
        <v>18</v>
      </c>
      <c r="D74" s="65">
        <f t="shared" si="79"/>
        <v>0</v>
      </c>
      <c r="E74" s="65">
        <f t="shared" si="68"/>
        <v>0</v>
      </c>
      <c r="F74" s="65">
        <f t="shared" si="80"/>
        <v>0</v>
      </c>
      <c r="G74" s="65">
        <f t="shared" si="80"/>
        <v>18</v>
      </c>
      <c r="H74" s="65">
        <f t="shared" si="70"/>
        <v>0</v>
      </c>
      <c r="I74" s="142"/>
      <c r="J74" s="143"/>
      <c r="K74" s="143"/>
      <c r="L74" s="143"/>
      <c r="M74" s="143"/>
      <c r="N74" s="144"/>
      <c r="O74" s="145"/>
      <c r="P74" s="142"/>
      <c r="Q74" s="143"/>
      <c r="R74" s="143"/>
      <c r="S74" s="143"/>
      <c r="T74" s="143"/>
      <c r="U74" s="144"/>
      <c r="V74" s="145"/>
      <c r="W74" s="142"/>
      <c r="X74" s="143"/>
      <c r="Y74" s="143"/>
      <c r="Z74" s="143"/>
      <c r="AA74" s="143"/>
      <c r="AB74" s="144"/>
      <c r="AC74" s="145"/>
      <c r="AD74" s="142"/>
      <c r="AE74" s="143"/>
      <c r="AF74" s="143"/>
      <c r="AG74" s="143"/>
      <c r="AH74" s="143"/>
      <c r="AI74" s="144"/>
      <c r="AJ74" s="145"/>
      <c r="AK74" s="37"/>
      <c r="AL74" s="38"/>
      <c r="AM74" s="38"/>
      <c r="AN74" s="38"/>
      <c r="AO74" s="38"/>
      <c r="AP74" s="49"/>
      <c r="AQ74" s="51"/>
      <c r="AR74" s="37"/>
      <c r="AS74" s="38"/>
      <c r="AT74" s="38"/>
      <c r="AU74" s="38">
        <v>18</v>
      </c>
      <c r="AV74" s="38"/>
      <c r="AW74" s="49" t="s">
        <v>28</v>
      </c>
      <c r="AX74" s="96">
        <v>3</v>
      </c>
    </row>
    <row r="75" spans="1:50" s="146" customFormat="1" ht="11.25" customHeight="1" x14ac:dyDescent="0.2">
      <c r="A75" s="85">
        <v>4</v>
      </c>
      <c r="B75" s="141" t="s">
        <v>90</v>
      </c>
      <c r="C75" s="91">
        <f t="shared" si="78"/>
        <v>18</v>
      </c>
      <c r="D75" s="65">
        <f t="shared" si="79"/>
        <v>0</v>
      </c>
      <c r="E75" s="65">
        <f t="shared" si="68"/>
        <v>0</v>
      </c>
      <c r="F75" s="65">
        <f t="shared" si="80"/>
        <v>0</v>
      </c>
      <c r="G75" s="65">
        <f t="shared" si="80"/>
        <v>18</v>
      </c>
      <c r="H75" s="65">
        <f t="shared" si="70"/>
        <v>0</v>
      </c>
      <c r="I75" s="142"/>
      <c r="J75" s="143"/>
      <c r="K75" s="143"/>
      <c r="L75" s="143"/>
      <c r="M75" s="143"/>
      <c r="N75" s="144"/>
      <c r="O75" s="145"/>
      <c r="P75" s="142"/>
      <c r="Q75" s="143"/>
      <c r="R75" s="143"/>
      <c r="S75" s="143"/>
      <c r="T75" s="143"/>
      <c r="U75" s="144"/>
      <c r="V75" s="145"/>
      <c r="W75" s="142"/>
      <c r="X75" s="143"/>
      <c r="Y75" s="143"/>
      <c r="Z75" s="143"/>
      <c r="AA75" s="143"/>
      <c r="AB75" s="144"/>
      <c r="AC75" s="145"/>
      <c r="AD75" s="142"/>
      <c r="AE75" s="143"/>
      <c r="AF75" s="143"/>
      <c r="AG75" s="143"/>
      <c r="AH75" s="143"/>
      <c r="AI75" s="144"/>
      <c r="AJ75" s="145"/>
      <c r="AK75" s="37"/>
      <c r="AL75" s="38"/>
      <c r="AM75" s="38"/>
      <c r="AN75" s="38">
        <v>18</v>
      </c>
      <c r="AO75" s="38"/>
      <c r="AP75" s="49" t="s">
        <v>39</v>
      </c>
      <c r="AQ75" s="51">
        <v>3</v>
      </c>
      <c r="AR75" s="37"/>
      <c r="AS75" s="38"/>
      <c r="AT75" s="38"/>
      <c r="AU75" s="38"/>
      <c r="AV75" s="38"/>
      <c r="AW75" s="49"/>
      <c r="AX75" s="96"/>
    </row>
    <row r="76" spans="1:50" s="13" customFormat="1" ht="11.25" customHeight="1" x14ac:dyDescent="0.2">
      <c r="A76" s="85">
        <v>5</v>
      </c>
      <c r="B76" s="108" t="s">
        <v>91</v>
      </c>
      <c r="C76" s="91">
        <f t="shared" si="78"/>
        <v>18</v>
      </c>
      <c r="D76" s="65">
        <f t="shared" si="79"/>
        <v>0</v>
      </c>
      <c r="E76" s="65">
        <f t="shared" si="68"/>
        <v>0</v>
      </c>
      <c r="F76" s="65">
        <f t="shared" si="80"/>
        <v>0</v>
      </c>
      <c r="G76" s="65">
        <f t="shared" si="80"/>
        <v>18</v>
      </c>
      <c r="H76" s="65">
        <f t="shared" si="70"/>
        <v>0</v>
      </c>
      <c r="I76" s="37"/>
      <c r="J76" s="38"/>
      <c r="K76" s="38"/>
      <c r="L76" s="38"/>
      <c r="M76" s="38"/>
      <c r="N76" s="49"/>
      <c r="O76" s="51"/>
      <c r="P76" s="37"/>
      <c r="Q76" s="38"/>
      <c r="R76" s="38"/>
      <c r="S76" s="38"/>
      <c r="T76" s="38"/>
      <c r="U76" s="49"/>
      <c r="V76" s="51"/>
      <c r="W76" s="37"/>
      <c r="X76" s="38"/>
      <c r="Y76" s="38"/>
      <c r="Z76" s="38"/>
      <c r="AA76" s="38"/>
      <c r="AB76" s="49"/>
      <c r="AC76" s="51"/>
      <c r="AD76" s="37"/>
      <c r="AE76" s="38"/>
      <c r="AF76" s="38"/>
      <c r="AG76" s="38"/>
      <c r="AH76" s="38"/>
      <c r="AI76" s="49"/>
      <c r="AJ76" s="51"/>
      <c r="AK76" s="37"/>
      <c r="AL76" s="38"/>
      <c r="AM76" s="38"/>
      <c r="AN76" s="38"/>
      <c r="AO76" s="38"/>
      <c r="AP76" s="49"/>
      <c r="AQ76" s="51"/>
      <c r="AR76" s="37"/>
      <c r="AS76" s="38"/>
      <c r="AT76" s="38"/>
      <c r="AU76" s="38">
        <v>18</v>
      </c>
      <c r="AV76" s="38"/>
      <c r="AW76" s="49" t="s">
        <v>28</v>
      </c>
      <c r="AX76" s="96">
        <v>3</v>
      </c>
    </row>
    <row r="77" spans="1:50" s="197" customFormat="1" ht="10.199999999999999" x14ac:dyDescent="0.2">
      <c r="A77" s="192">
        <v>6</v>
      </c>
      <c r="B77" s="182" t="s">
        <v>82</v>
      </c>
      <c r="C77" s="184">
        <f t="shared" ref="C77" si="81">D77+E77+F77+G77+H77</f>
        <v>30</v>
      </c>
      <c r="D77" s="185">
        <f t="shared" ref="D77" si="82">SUM(I77+P77+W77+AD77+AK77+AR77)</f>
        <v>0</v>
      </c>
      <c r="E77" s="185">
        <f t="shared" ref="E77" si="83">SUM(J77+Q77+X77+AE77+AL77+AS77)</f>
        <v>0</v>
      </c>
      <c r="F77" s="185">
        <f t="shared" ref="F77" si="84">SUM(K77+R77+Y77+AF77+AM77+AT77)</f>
        <v>0</v>
      </c>
      <c r="G77" s="185">
        <f t="shared" ref="G77" si="85">SUM(L77+S77+Z77+AG77+AN77+AU77)</f>
        <v>30</v>
      </c>
      <c r="H77" s="185">
        <f t="shared" ref="H77" si="86">SUM(M77+T77+AA77+AH77+AO77+AV77)</f>
        <v>0</v>
      </c>
      <c r="I77" s="193"/>
      <c r="J77" s="194"/>
      <c r="K77" s="194"/>
      <c r="L77" s="194"/>
      <c r="M77" s="194"/>
      <c r="N77" s="195"/>
      <c r="O77" s="196"/>
      <c r="P77" s="193"/>
      <c r="Q77" s="194"/>
      <c r="R77" s="194"/>
      <c r="S77" s="194"/>
      <c r="T77" s="194"/>
      <c r="U77" s="195"/>
      <c r="V77" s="196"/>
      <c r="W77" s="193"/>
      <c r="X77" s="194"/>
      <c r="Y77" s="194"/>
      <c r="Z77" s="194"/>
      <c r="AA77" s="194"/>
      <c r="AB77" s="195"/>
      <c r="AC77" s="196"/>
      <c r="AD77" s="193"/>
      <c r="AE77" s="194"/>
      <c r="AF77" s="194"/>
      <c r="AG77" s="194"/>
      <c r="AH77" s="194"/>
      <c r="AI77" s="195"/>
      <c r="AJ77" s="196"/>
      <c r="AK77" s="193"/>
      <c r="AL77" s="194"/>
      <c r="AM77" s="194"/>
      <c r="AN77" s="194"/>
      <c r="AO77" s="194"/>
      <c r="AP77" s="195"/>
      <c r="AQ77" s="196"/>
      <c r="AR77" s="37"/>
      <c r="AS77" s="194"/>
      <c r="AT77" s="194"/>
      <c r="AU77" s="38">
        <v>30</v>
      </c>
      <c r="AV77" s="194"/>
      <c r="AW77" s="49" t="s">
        <v>28</v>
      </c>
      <c r="AX77" s="96">
        <v>4</v>
      </c>
    </row>
    <row r="78" spans="1:50" s="135" customFormat="1" ht="10.199999999999999" x14ac:dyDescent="0.2">
      <c r="A78" s="85">
        <v>6</v>
      </c>
      <c r="B78" s="86" t="s">
        <v>95</v>
      </c>
      <c r="C78" s="91">
        <f t="shared" si="78"/>
        <v>18</v>
      </c>
      <c r="D78" s="65">
        <f t="shared" si="79"/>
        <v>0</v>
      </c>
      <c r="E78" s="65">
        <f t="shared" si="68"/>
        <v>0</v>
      </c>
      <c r="F78" s="65">
        <f t="shared" si="80"/>
        <v>0</v>
      </c>
      <c r="G78" s="65">
        <f t="shared" si="80"/>
        <v>18</v>
      </c>
      <c r="H78" s="65">
        <f t="shared" si="70"/>
        <v>0</v>
      </c>
      <c r="I78" s="129"/>
      <c r="J78" s="130"/>
      <c r="K78" s="130"/>
      <c r="L78" s="130"/>
      <c r="M78" s="130"/>
      <c r="N78" s="138"/>
      <c r="O78" s="136"/>
      <c r="P78" s="129"/>
      <c r="Q78" s="130"/>
      <c r="R78" s="130"/>
      <c r="S78" s="130"/>
      <c r="T78" s="130"/>
      <c r="U78" s="138"/>
      <c r="V78" s="136"/>
      <c r="W78" s="129"/>
      <c r="X78" s="130"/>
      <c r="Y78" s="130"/>
      <c r="Z78" s="130"/>
      <c r="AA78" s="130"/>
      <c r="AB78" s="138"/>
      <c r="AC78" s="136"/>
      <c r="AD78" s="129"/>
      <c r="AE78" s="130"/>
      <c r="AF78" s="130"/>
      <c r="AG78" s="130"/>
      <c r="AH78" s="130"/>
      <c r="AI78" s="138"/>
      <c r="AJ78" s="136"/>
      <c r="AK78" s="37"/>
      <c r="AL78" s="38"/>
      <c r="AM78" s="38"/>
      <c r="AN78" s="38"/>
      <c r="AO78" s="38"/>
      <c r="AP78" s="49"/>
      <c r="AQ78" s="51"/>
      <c r="AR78" s="37"/>
      <c r="AS78" s="38"/>
      <c r="AT78" s="38"/>
      <c r="AU78" s="38">
        <v>18</v>
      </c>
      <c r="AV78" s="38"/>
      <c r="AW78" s="49" t="s">
        <v>39</v>
      </c>
      <c r="AX78" s="96">
        <v>3</v>
      </c>
    </row>
    <row r="79" spans="1:50" s="135" customFormat="1" ht="10.199999999999999" x14ac:dyDescent="0.2">
      <c r="A79" s="85">
        <v>6</v>
      </c>
      <c r="B79" s="86" t="s">
        <v>96</v>
      </c>
      <c r="C79" s="91">
        <f>D79+E79+F79+G79+H79</f>
        <v>27</v>
      </c>
      <c r="D79" s="65">
        <f>SUM(I79+P79+W79+AD79+AK79+AR79)</f>
        <v>27</v>
      </c>
      <c r="E79" s="65">
        <f>SUM(J79+Q79+X79+AE79+AL79+AS79)</f>
        <v>0</v>
      </c>
      <c r="F79" s="65">
        <f>SUM(K79+R79+Y79+AF79+AM79+AT79)</f>
        <v>0</v>
      </c>
      <c r="G79" s="65">
        <f>SUM(L79+S79+Z79+AG79+AN79+AU79)</f>
        <v>0</v>
      </c>
      <c r="H79" s="65">
        <f>SUM(M79+T79+AA79+AH79+AO79+AV79)</f>
        <v>0</v>
      </c>
      <c r="I79" s="129"/>
      <c r="J79" s="130"/>
      <c r="K79" s="130"/>
      <c r="L79" s="130"/>
      <c r="M79" s="130"/>
      <c r="N79" s="138"/>
      <c r="O79" s="136"/>
      <c r="P79" s="129"/>
      <c r="Q79" s="130"/>
      <c r="R79" s="130"/>
      <c r="S79" s="130"/>
      <c r="T79" s="130"/>
      <c r="U79" s="138"/>
      <c r="V79" s="136"/>
      <c r="W79" s="129"/>
      <c r="X79" s="130"/>
      <c r="Y79" s="130"/>
      <c r="Z79" s="130"/>
      <c r="AA79" s="130"/>
      <c r="AB79" s="138"/>
      <c r="AC79" s="136"/>
      <c r="AD79" s="129"/>
      <c r="AE79" s="130"/>
      <c r="AF79" s="130"/>
      <c r="AG79" s="130"/>
      <c r="AH79" s="130"/>
      <c r="AI79" s="138"/>
      <c r="AJ79" s="136"/>
      <c r="AK79" s="37"/>
      <c r="AL79" s="38"/>
      <c r="AM79" s="38"/>
      <c r="AN79" s="38"/>
      <c r="AO79" s="38"/>
      <c r="AP79" s="49"/>
      <c r="AQ79" s="51"/>
      <c r="AR79" s="37">
        <v>27</v>
      </c>
      <c r="AS79" s="38"/>
      <c r="AT79" s="38"/>
      <c r="AU79" s="38"/>
      <c r="AV79" s="38"/>
      <c r="AW79" s="49" t="s">
        <v>28</v>
      </c>
      <c r="AX79" s="96">
        <v>4</v>
      </c>
    </row>
    <row r="80" spans="1:50" s="135" customFormat="1" ht="10.199999999999999" x14ac:dyDescent="0.2">
      <c r="A80" s="85">
        <v>6</v>
      </c>
      <c r="B80" s="86" t="s">
        <v>46</v>
      </c>
      <c r="C80" s="91">
        <f t="shared" si="78"/>
        <v>60</v>
      </c>
      <c r="D80" s="65">
        <f t="shared" si="79"/>
        <v>0</v>
      </c>
      <c r="E80" s="65">
        <f t="shared" si="68"/>
        <v>0</v>
      </c>
      <c r="F80" s="65">
        <f t="shared" si="80"/>
        <v>60</v>
      </c>
      <c r="G80" s="65">
        <f t="shared" si="80"/>
        <v>0</v>
      </c>
      <c r="H80" s="65">
        <f t="shared" si="70"/>
        <v>0</v>
      </c>
      <c r="I80" s="129"/>
      <c r="J80" s="130"/>
      <c r="K80" s="130"/>
      <c r="L80" s="130"/>
      <c r="M80" s="130"/>
      <c r="N80" s="138"/>
      <c r="O80" s="136"/>
      <c r="P80" s="129"/>
      <c r="Q80" s="130"/>
      <c r="R80" s="130"/>
      <c r="S80" s="130"/>
      <c r="T80" s="130"/>
      <c r="U80" s="138"/>
      <c r="V80" s="136"/>
      <c r="W80" s="129"/>
      <c r="X80" s="130"/>
      <c r="Y80" s="130"/>
      <c r="Z80" s="130"/>
      <c r="AA80" s="130"/>
      <c r="AB80" s="138"/>
      <c r="AC80" s="136"/>
      <c r="AD80" s="129"/>
      <c r="AE80" s="130"/>
      <c r="AF80" s="130"/>
      <c r="AG80" s="130"/>
      <c r="AH80" s="130"/>
      <c r="AI80" s="138"/>
      <c r="AJ80" s="136"/>
      <c r="AK80" s="37"/>
      <c r="AL80" s="38"/>
      <c r="AM80" s="38">
        <v>30</v>
      </c>
      <c r="AN80" s="38"/>
      <c r="AO80" s="38"/>
      <c r="AP80" s="49" t="s">
        <v>39</v>
      </c>
      <c r="AQ80" s="51">
        <v>4</v>
      </c>
      <c r="AR80" s="37"/>
      <c r="AS80" s="38"/>
      <c r="AT80" s="38">
        <v>30</v>
      </c>
      <c r="AU80" s="38"/>
      <c r="AV80" s="38"/>
      <c r="AW80" s="49" t="s">
        <v>39</v>
      </c>
      <c r="AX80" s="96">
        <v>4</v>
      </c>
    </row>
    <row r="81" spans="1:50" s="13" customFormat="1" ht="10.199999999999999" x14ac:dyDescent="0.2">
      <c r="A81" s="85">
        <v>7</v>
      </c>
      <c r="B81" s="86" t="s">
        <v>40</v>
      </c>
      <c r="C81" s="91">
        <f t="shared" si="78"/>
        <v>0</v>
      </c>
      <c r="D81" s="65">
        <f t="shared" si="79"/>
        <v>0</v>
      </c>
      <c r="E81" s="65">
        <f t="shared" si="68"/>
        <v>0</v>
      </c>
      <c r="F81" s="65">
        <f t="shared" si="80"/>
        <v>0</v>
      </c>
      <c r="G81" s="65">
        <f t="shared" si="80"/>
        <v>0</v>
      </c>
      <c r="H81" s="65">
        <f t="shared" si="70"/>
        <v>0</v>
      </c>
      <c r="I81" s="37"/>
      <c r="J81" s="38"/>
      <c r="K81" s="38"/>
      <c r="L81" s="38"/>
      <c r="M81" s="38"/>
      <c r="N81" s="49"/>
      <c r="O81" s="51"/>
      <c r="P81" s="37"/>
      <c r="Q81" s="38"/>
      <c r="R81" s="38"/>
      <c r="S81" s="38"/>
      <c r="T81" s="38"/>
      <c r="U81" s="49"/>
      <c r="V81" s="51"/>
      <c r="W81" s="37"/>
      <c r="X81" s="38"/>
      <c r="Y81" s="38"/>
      <c r="Z81" s="38"/>
      <c r="AA81" s="38"/>
      <c r="AB81" s="49"/>
      <c r="AC81" s="51"/>
      <c r="AD81" s="37"/>
      <c r="AE81" s="38"/>
      <c r="AF81" s="38"/>
      <c r="AG81" s="38"/>
      <c r="AH81" s="38"/>
      <c r="AI81" s="49"/>
      <c r="AJ81" s="51"/>
      <c r="AK81" s="37"/>
      <c r="AL81" s="38"/>
      <c r="AM81" s="38"/>
      <c r="AN81" s="38"/>
      <c r="AO81" s="38"/>
      <c r="AP81" s="49"/>
      <c r="AQ81" s="51"/>
      <c r="AR81" s="37"/>
      <c r="AS81" s="38"/>
      <c r="AT81" s="38"/>
      <c r="AU81" s="38"/>
      <c r="AV81" s="38"/>
      <c r="AW81" s="49"/>
      <c r="AX81" s="96">
        <v>10</v>
      </c>
    </row>
    <row r="82" spans="1:50" s="135" customFormat="1" ht="10.199999999999999" x14ac:dyDescent="0.2">
      <c r="A82" s="127">
        <v>8</v>
      </c>
      <c r="B82" s="128" t="s">
        <v>111</v>
      </c>
      <c r="C82" s="91">
        <f t="shared" si="78"/>
        <v>180</v>
      </c>
      <c r="D82" s="65">
        <f t="shared" si="79"/>
        <v>0</v>
      </c>
      <c r="E82" s="65">
        <f t="shared" si="68"/>
        <v>180</v>
      </c>
      <c r="F82" s="65">
        <f t="shared" si="80"/>
        <v>0</v>
      </c>
      <c r="G82" s="65">
        <f t="shared" si="80"/>
        <v>0</v>
      </c>
      <c r="H82" s="65">
        <f t="shared" si="70"/>
        <v>0</v>
      </c>
      <c r="I82" s="129"/>
      <c r="J82" s="130"/>
      <c r="K82" s="130"/>
      <c r="L82" s="130"/>
      <c r="M82" s="130"/>
      <c r="N82" s="138"/>
      <c r="O82" s="136"/>
      <c r="P82" s="129"/>
      <c r="Q82" s="130"/>
      <c r="R82" s="130"/>
      <c r="S82" s="130"/>
      <c r="T82" s="130"/>
      <c r="U82" s="138"/>
      <c r="V82" s="136"/>
      <c r="W82" s="129"/>
      <c r="X82" s="130"/>
      <c r="Y82" s="130"/>
      <c r="Z82" s="130"/>
      <c r="AA82" s="130"/>
      <c r="AB82" s="138"/>
      <c r="AC82" s="136"/>
      <c r="AD82" s="129"/>
      <c r="AE82" s="130"/>
      <c r="AF82" s="130"/>
      <c r="AG82" s="130"/>
      <c r="AH82" s="130"/>
      <c r="AI82" s="138"/>
      <c r="AJ82" s="136"/>
      <c r="AK82" s="129"/>
      <c r="AL82" s="38">
        <v>180</v>
      </c>
      <c r="AM82" s="130"/>
      <c r="AN82" s="130"/>
      <c r="AO82" s="130"/>
      <c r="AP82" s="49" t="s">
        <v>68</v>
      </c>
      <c r="AQ82" s="51">
        <v>7</v>
      </c>
      <c r="AR82" s="129"/>
      <c r="AS82" s="130"/>
      <c r="AT82" s="130"/>
      <c r="AU82" s="130"/>
      <c r="AV82" s="130"/>
      <c r="AW82" s="138"/>
      <c r="AX82" s="137"/>
    </row>
    <row r="83" spans="1:50" ht="16.5" customHeight="1" x14ac:dyDescent="0.2">
      <c r="A83" s="76"/>
      <c r="B83" s="77" t="s">
        <v>10</v>
      </c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2"/>
    </row>
    <row r="84" spans="1:50" ht="15.75" customHeight="1" x14ac:dyDescent="0.2">
      <c r="A84" s="78"/>
      <c r="B84" s="79"/>
      <c r="C84" s="64">
        <f t="shared" ref="C84:AX84" si="87">C9+C15+C30+C46</f>
        <v>1456</v>
      </c>
      <c r="D84" s="64">
        <f t="shared" si="87"/>
        <v>521</v>
      </c>
      <c r="E84" s="64">
        <f t="shared" si="87"/>
        <v>524</v>
      </c>
      <c r="F84" s="64">
        <f t="shared" si="87"/>
        <v>60</v>
      </c>
      <c r="G84" s="64">
        <f t="shared" si="87"/>
        <v>279</v>
      </c>
      <c r="H84" s="64">
        <f t="shared" si="87"/>
        <v>72</v>
      </c>
      <c r="I84" s="83">
        <f t="shared" si="87"/>
        <v>109</v>
      </c>
      <c r="J84" s="83">
        <f t="shared" si="87"/>
        <v>40</v>
      </c>
      <c r="K84" s="83">
        <f t="shared" si="87"/>
        <v>0</v>
      </c>
      <c r="L84" s="83">
        <f t="shared" si="87"/>
        <v>30</v>
      </c>
      <c r="M84" s="83">
        <f t="shared" si="87"/>
        <v>0</v>
      </c>
      <c r="N84" s="57">
        <f t="shared" si="87"/>
        <v>3</v>
      </c>
      <c r="O84" s="57">
        <f t="shared" si="87"/>
        <v>26</v>
      </c>
      <c r="P84" s="83">
        <f t="shared" si="87"/>
        <v>113</v>
      </c>
      <c r="Q84" s="83">
        <f t="shared" si="87"/>
        <v>65</v>
      </c>
      <c r="R84" s="83">
        <f t="shared" si="87"/>
        <v>0</v>
      </c>
      <c r="S84" s="83">
        <f t="shared" si="87"/>
        <v>0</v>
      </c>
      <c r="T84" s="83">
        <f t="shared" si="87"/>
        <v>0</v>
      </c>
      <c r="U84" s="57">
        <f t="shared" si="87"/>
        <v>3</v>
      </c>
      <c r="V84" s="57">
        <f t="shared" si="87"/>
        <v>25</v>
      </c>
      <c r="W84" s="83">
        <f t="shared" si="87"/>
        <v>86</v>
      </c>
      <c r="X84" s="83">
        <f t="shared" si="87"/>
        <v>59</v>
      </c>
      <c r="Y84" s="83">
        <f t="shared" si="87"/>
        <v>0</v>
      </c>
      <c r="Z84" s="83">
        <f t="shared" si="87"/>
        <v>36</v>
      </c>
      <c r="AA84" s="83">
        <f t="shared" si="87"/>
        <v>24</v>
      </c>
      <c r="AB84" s="57">
        <f t="shared" si="87"/>
        <v>2</v>
      </c>
      <c r="AC84" s="57">
        <f t="shared" si="87"/>
        <v>26</v>
      </c>
      <c r="AD84" s="83">
        <f t="shared" si="87"/>
        <v>90</v>
      </c>
      <c r="AE84" s="83">
        <f t="shared" si="87"/>
        <v>180</v>
      </c>
      <c r="AF84" s="83">
        <f t="shared" si="87"/>
        <v>0</v>
      </c>
      <c r="AG84" s="83">
        <f t="shared" si="87"/>
        <v>63</v>
      </c>
      <c r="AH84" s="83">
        <f t="shared" si="87"/>
        <v>24</v>
      </c>
      <c r="AI84" s="57">
        <f t="shared" si="87"/>
        <v>4</v>
      </c>
      <c r="AJ84" s="57">
        <f t="shared" si="87"/>
        <v>36</v>
      </c>
      <c r="AK84" s="83">
        <f t="shared" si="87"/>
        <v>96</v>
      </c>
      <c r="AL84" s="83">
        <f t="shared" si="87"/>
        <v>180</v>
      </c>
      <c r="AM84" s="83">
        <f t="shared" si="87"/>
        <v>30</v>
      </c>
      <c r="AN84" s="83">
        <f t="shared" si="87"/>
        <v>36</v>
      </c>
      <c r="AO84" s="83">
        <f t="shared" si="87"/>
        <v>24</v>
      </c>
      <c r="AP84" s="57">
        <f t="shared" si="87"/>
        <v>7</v>
      </c>
      <c r="AQ84" s="57">
        <f t="shared" si="87"/>
        <v>32</v>
      </c>
      <c r="AR84" s="83">
        <f t="shared" si="87"/>
        <v>27</v>
      </c>
      <c r="AS84" s="83">
        <f t="shared" si="87"/>
        <v>0</v>
      </c>
      <c r="AT84" s="83">
        <f t="shared" si="87"/>
        <v>30</v>
      </c>
      <c r="AU84" s="83">
        <f t="shared" si="87"/>
        <v>114</v>
      </c>
      <c r="AV84" s="83">
        <f t="shared" si="87"/>
        <v>0</v>
      </c>
      <c r="AW84" s="57">
        <f t="shared" si="87"/>
        <v>6</v>
      </c>
      <c r="AX84" s="57">
        <f t="shared" si="87"/>
        <v>35</v>
      </c>
    </row>
    <row r="85" spans="1:50" x14ac:dyDescent="0.2">
      <c r="A85" s="70"/>
      <c r="B85" s="39"/>
      <c r="C85" s="63"/>
      <c r="D85" s="58"/>
      <c r="E85" s="58"/>
      <c r="F85" s="58"/>
      <c r="G85" s="58"/>
      <c r="H85" s="62" t="s">
        <v>22</v>
      </c>
      <c r="I85" s="221">
        <f>SUM(I84:M84)</f>
        <v>179</v>
      </c>
      <c r="J85" s="222"/>
      <c r="K85" s="222"/>
      <c r="L85" s="222"/>
      <c r="M85" s="223"/>
      <c r="N85" s="19"/>
      <c r="O85" s="18"/>
      <c r="P85" s="218">
        <f>SUM(P84:T84)</f>
        <v>178</v>
      </c>
      <c r="Q85" s="219"/>
      <c r="R85" s="219"/>
      <c r="S85" s="219"/>
      <c r="T85" s="220"/>
      <c r="U85" s="19"/>
      <c r="V85" s="18"/>
      <c r="W85" s="221">
        <f>SUM(W84:AA84)</f>
        <v>205</v>
      </c>
      <c r="X85" s="222"/>
      <c r="Y85" s="222"/>
      <c r="Z85" s="222"/>
      <c r="AA85" s="223"/>
      <c r="AB85" s="19"/>
      <c r="AC85" s="18"/>
      <c r="AD85" s="218">
        <f>SUM(AD84:AH84)</f>
        <v>357</v>
      </c>
      <c r="AE85" s="219"/>
      <c r="AF85" s="219"/>
      <c r="AG85" s="219"/>
      <c r="AH85" s="220"/>
      <c r="AI85" s="19"/>
      <c r="AJ85" s="18"/>
      <c r="AK85" s="221">
        <f>SUM(AK84:AO84)</f>
        <v>366</v>
      </c>
      <c r="AL85" s="222"/>
      <c r="AM85" s="222"/>
      <c r="AN85" s="222"/>
      <c r="AO85" s="223"/>
      <c r="AP85" s="19"/>
      <c r="AQ85" s="18"/>
      <c r="AR85" s="218">
        <f>SUM(AR84:AV84)</f>
        <v>171</v>
      </c>
      <c r="AS85" s="219"/>
      <c r="AT85" s="219"/>
      <c r="AU85" s="219"/>
      <c r="AV85" s="220"/>
      <c r="AW85" s="19"/>
      <c r="AX85" s="97"/>
    </row>
    <row r="86" spans="1:50" x14ac:dyDescent="0.2">
      <c r="A86" s="14"/>
      <c r="B86" s="17"/>
      <c r="C86" s="12"/>
      <c r="D86" s="18"/>
      <c r="E86" s="12"/>
      <c r="F86" s="12"/>
      <c r="G86" s="12"/>
      <c r="H86" s="12"/>
      <c r="I86" s="19"/>
      <c r="J86" s="19"/>
      <c r="K86" s="19"/>
      <c r="L86" s="19"/>
      <c r="M86" s="19"/>
      <c r="N86" s="19"/>
      <c r="O86" s="18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25"/>
      <c r="AR86" s="72" t="s">
        <v>62</v>
      </c>
      <c r="AS86" s="19"/>
      <c r="AT86" s="19"/>
      <c r="AU86" s="19"/>
      <c r="AV86" s="19"/>
      <c r="AW86" s="19"/>
      <c r="AX86" s="20"/>
    </row>
    <row r="87" spans="1:50" ht="13.8" x14ac:dyDescent="0.25">
      <c r="A87" s="23"/>
      <c r="B87" s="17"/>
      <c r="C87" s="12"/>
      <c r="D87" s="18"/>
      <c r="E87" s="25"/>
      <c r="F87" s="25"/>
      <c r="G87" s="25"/>
      <c r="H87" s="25"/>
      <c r="I87" s="67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125" t="s">
        <v>63</v>
      </c>
      <c r="AL87" s="25"/>
      <c r="AM87" s="25"/>
      <c r="AN87" s="25"/>
      <c r="AO87" s="25"/>
      <c r="AP87" s="25"/>
      <c r="AQ87" s="25"/>
      <c r="AR87" s="22"/>
      <c r="AS87" s="6"/>
      <c r="AT87" s="19"/>
      <c r="AU87" s="19"/>
      <c r="AV87" s="19"/>
      <c r="AW87" s="19"/>
      <c r="AX87" s="20"/>
    </row>
    <row r="88" spans="1:50" ht="151.80000000000001" x14ac:dyDescent="0.25">
      <c r="A88" s="14" t="s">
        <v>51</v>
      </c>
      <c r="B88" s="213" t="s">
        <v>115</v>
      </c>
      <c r="C88" s="12" t="s">
        <v>50</v>
      </c>
      <c r="D88" s="18"/>
      <c r="E88" s="24"/>
      <c r="F88" s="24"/>
      <c r="G88" s="24"/>
      <c r="H88" s="24"/>
      <c r="I88" s="24"/>
      <c r="J88" s="68"/>
      <c r="K88" s="42"/>
      <c r="L88" s="42"/>
      <c r="M88" s="111"/>
      <c r="N88" s="111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112"/>
      <c r="AD88" s="24"/>
      <c r="AE88" s="24"/>
      <c r="AF88" s="24"/>
      <c r="AG88" s="24"/>
      <c r="AH88" s="25"/>
      <c r="AI88" s="25"/>
      <c r="AJ88" s="25"/>
      <c r="AK88" s="125" t="s">
        <v>99</v>
      </c>
      <c r="AL88" s="25"/>
      <c r="AM88" s="25"/>
      <c r="AN88" s="25"/>
      <c r="AO88" s="73"/>
      <c r="AP88" s="25"/>
      <c r="AQ88" s="25"/>
      <c r="AR88" s="126"/>
      <c r="AS88" s="19"/>
      <c r="AT88" s="19" t="s">
        <v>110</v>
      </c>
      <c r="AU88" s="19"/>
      <c r="AV88" s="19"/>
      <c r="AW88" s="19"/>
      <c r="AX88" s="20"/>
    </row>
    <row r="89" spans="1:50" ht="13.2" x14ac:dyDescent="0.25">
      <c r="A89" s="21"/>
      <c r="B89" s="214"/>
      <c r="C89" s="15"/>
      <c r="D89" s="18"/>
      <c r="E89" s="71"/>
      <c r="F89" s="25"/>
      <c r="G89" s="24"/>
      <c r="H89" s="24"/>
      <c r="I89" s="21"/>
      <c r="J89" s="24" t="s">
        <v>43</v>
      </c>
      <c r="K89" s="42"/>
      <c r="L89" s="42"/>
      <c r="M89" s="111"/>
      <c r="N89" s="111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112"/>
      <c r="AD89" s="24"/>
      <c r="AE89" s="24"/>
      <c r="AF89" s="24"/>
      <c r="AG89" s="24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2"/>
      <c r="AS89" s="19"/>
      <c r="AT89" s="19"/>
      <c r="AU89" s="19"/>
      <c r="AV89" s="19"/>
      <c r="AW89" s="19"/>
      <c r="AX89" s="20"/>
    </row>
    <row r="90" spans="1:50" ht="13.2" x14ac:dyDescent="0.25">
      <c r="A90" s="23"/>
      <c r="B90" s="17"/>
      <c r="C90" s="12"/>
      <c r="D90" s="18"/>
      <c r="E90" s="71"/>
      <c r="F90" s="18"/>
      <c r="G90" s="40"/>
      <c r="H90" s="40"/>
      <c r="I90" s="40"/>
      <c r="J90" s="68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0"/>
      <c r="AE90" s="40"/>
      <c r="AF90" s="40"/>
      <c r="AG90" s="40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17"/>
      <c r="AS90" s="17"/>
      <c r="AT90" s="17"/>
      <c r="AU90" s="17"/>
      <c r="AV90" s="17"/>
      <c r="AW90" s="17"/>
      <c r="AX90" s="26"/>
    </row>
    <row r="91" spans="1:50" ht="13.8" thickBot="1" x14ac:dyDescent="0.3">
      <c r="A91" s="16"/>
      <c r="B91" s="107"/>
      <c r="C91" s="27"/>
      <c r="D91" s="92"/>
      <c r="E91" s="66"/>
      <c r="F91" s="66"/>
      <c r="G91" s="6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7"/>
      <c r="AW91" s="27"/>
      <c r="AX91" s="29"/>
    </row>
    <row r="92" spans="1:50" ht="12" thickTop="1" x14ac:dyDescent="0.2">
      <c r="A92" s="21"/>
      <c r="B92" s="109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12"/>
      <c r="P92" s="17"/>
      <c r="Q92" s="12"/>
      <c r="R92" s="18"/>
      <c r="S92" s="18"/>
      <c r="T92" s="12"/>
      <c r="U92" s="12"/>
      <c r="V92" s="12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</row>
    <row r="93" spans="1:50" x14ac:dyDescent="0.2">
      <c r="O93" s="15"/>
      <c r="P93" s="30"/>
      <c r="Q93" s="31"/>
      <c r="R93" s="31"/>
      <c r="S93" s="31"/>
      <c r="T93" s="31"/>
      <c r="U93" s="31"/>
      <c r="V93" s="31"/>
    </row>
    <row r="94" spans="1:50" x14ac:dyDescent="0.2">
      <c r="O94" s="15"/>
      <c r="P94" s="30"/>
      <c r="Q94" s="31"/>
      <c r="R94" s="31"/>
      <c r="S94" s="31"/>
      <c r="T94" s="31"/>
      <c r="U94" s="31"/>
      <c r="V94" s="31"/>
    </row>
    <row r="95" spans="1:50" x14ac:dyDescent="0.2">
      <c r="O95" s="15"/>
      <c r="P95" s="30"/>
      <c r="Q95" s="31"/>
      <c r="R95" s="31"/>
      <c r="S95" s="31"/>
      <c r="T95" s="31"/>
      <c r="U95" s="31"/>
      <c r="V95" s="31"/>
    </row>
  </sheetData>
  <mergeCells count="9">
    <mergeCell ref="AK85:AO85"/>
    <mergeCell ref="AR85:AV85"/>
    <mergeCell ref="C6:H6"/>
    <mergeCell ref="W85:AA85"/>
    <mergeCell ref="A7:A8"/>
    <mergeCell ref="B7:B8"/>
    <mergeCell ref="I85:M85"/>
    <mergeCell ref="P85:T85"/>
    <mergeCell ref="AD85:AH85"/>
  </mergeCells>
  <phoneticPr fontId="0" type="noConversion"/>
  <printOptions horizontalCentered="1"/>
  <pageMargins left="0.31496062992125984" right="0.27559055118110237" top="0.59055118110236227" bottom="0.31496062992125984" header="0.51181102362204722" footer="0.27559055118110237"/>
  <pageSetup paperSize="9" scale="72" fitToHeight="2" orientation="landscape" horizontalDpi="360" verticalDpi="360" r:id="rId1"/>
  <headerFooter alignWithMargins="0">
    <oddFooter>&amp;R&amp;8hm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St.stacjona.X2012</vt:lpstr>
      <vt:lpstr>St.niestacjona.X2012</vt:lpstr>
    </vt:vector>
  </TitlesOfParts>
  <Company>KONI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Niedojadło</dc:creator>
  <cp:lastModifiedBy>Iza Seredocha</cp:lastModifiedBy>
  <cp:lastPrinted>2015-10-30T09:21:09Z</cp:lastPrinted>
  <dcterms:created xsi:type="dcterms:W3CDTF">1999-09-27T20:26:25Z</dcterms:created>
  <dcterms:modified xsi:type="dcterms:W3CDTF">2018-11-29T16:22:50Z</dcterms:modified>
</cp:coreProperties>
</file>