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12120" windowHeight="7368"/>
  </bookViews>
  <sheets>
    <sheet name="A - niestacjonarne (2)" sheetId="21" r:id="rId1"/>
    <sheet name="A - stacjonarne" sheetId="20" r:id="rId2"/>
  </sheets>
  <calcPr calcId="145621"/>
</workbook>
</file>

<file path=xl/calcChain.xml><?xml version="1.0" encoding="utf-8"?>
<calcChain xmlns="http://schemas.openxmlformats.org/spreadsheetml/2006/main">
  <c r="H34" i="21" l="1"/>
  <c r="G34" i="21"/>
  <c r="F34" i="21"/>
  <c r="E34" i="21"/>
  <c r="D34" i="21"/>
  <c r="C34" i="21" l="1"/>
  <c r="H43" i="21"/>
  <c r="G43" i="21"/>
  <c r="F43" i="21"/>
  <c r="E43" i="21"/>
  <c r="D43" i="21"/>
  <c r="E42" i="21"/>
  <c r="H38" i="21"/>
  <c r="G38" i="21"/>
  <c r="F38" i="21"/>
  <c r="E38" i="21"/>
  <c r="D38" i="21"/>
  <c r="AX11" i="21"/>
  <c r="AQ11" i="21"/>
  <c r="AJ11" i="21"/>
  <c r="AC11" i="21"/>
  <c r="V11" i="21"/>
  <c r="O11" i="21"/>
  <c r="AV11" i="21"/>
  <c r="AU11" i="21"/>
  <c r="AT11" i="21"/>
  <c r="AS11" i="21"/>
  <c r="AR11" i="21"/>
  <c r="AO11" i="21"/>
  <c r="AN11" i="21"/>
  <c r="AM11" i="21"/>
  <c r="AL11" i="21"/>
  <c r="AK11" i="21"/>
  <c r="AH11" i="21"/>
  <c r="AG11" i="21"/>
  <c r="AF11" i="21"/>
  <c r="AE11" i="21"/>
  <c r="AD11" i="21"/>
  <c r="AA11" i="21"/>
  <c r="Z11" i="21"/>
  <c r="Y11" i="21"/>
  <c r="X11" i="21"/>
  <c r="W11" i="21"/>
  <c r="T11" i="21"/>
  <c r="S11" i="21"/>
  <c r="R11" i="21"/>
  <c r="Q11" i="21"/>
  <c r="P11" i="21"/>
  <c r="M11" i="21"/>
  <c r="H11" i="21" s="1"/>
  <c r="L11" i="21"/>
  <c r="K11" i="21"/>
  <c r="J11" i="21"/>
  <c r="I11" i="21"/>
  <c r="H22" i="21"/>
  <c r="G22" i="21"/>
  <c r="F22" i="21"/>
  <c r="E22" i="21"/>
  <c r="D22" i="21"/>
  <c r="H12" i="21"/>
  <c r="C43" i="21" l="1"/>
  <c r="E11" i="21"/>
  <c r="C22" i="21"/>
  <c r="C38" i="21"/>
  <c r="G12" i="21" l="1"/>
  <c r="F12" i="21"/>
  <c r="E12" i="21"/>
  <c r="D12" i="21"/>
  <c r="H13" i="21"/>
  <c r="G13" i="21"/>
  <c r="F13" i="21"/>
  <c r="E13" i="21"/>
  <c r="D13" i="21"/>
  <c r="AW40" i="21"/>
  <c r="AP40" i="21"/>
  <c r="AI40" i="21"/>
  <c r="AB40" i="21"/>
  <c r="U40" i="21"/>
  <c r="N40" i="21"/>
  <c r="AS40" i="21"/>
  <c r="AT40" i="21"/>
  <c r="AU40" i="21"/>
  <c r="AV40" i="21"/>
  <c r="AR40" i="21"/>
  <c r="AL40" i="21"/>
  <c r="AM40" i="21"/>
  <c r="AN40" i="21"/>
  <c r="AO40" i="21"/>
  <c r="AK40" i="21"/>
  <c r="AE40" i="21"/>
  <c r="AF40" i="21"/>
  <c r="AG40" i="21"/>
  <c r="AH40" i="21"/>
  <c r="AD40" i="21"/>
  <c r="X40" i="21"/>
  <c r="Y40" i="21"/>
  <c r="Z40" i="21"/>
  <c r="AA40" i="21"/>
  <c r="W40" i="21"/>
  <c r="Q40" i="21"/>
  <c r="R40" i="21"/>
  <c r="S40" i="21"/>
  <c r="T40" i="21"/>
  <c r="P40" i="21"/>
  <c r="J40" i="21"/>
  <c r="K40" i="21"/>
  <c r="L40" i="21"/>
  <c r="M40" i="21"/>
  <c r="I40" i="21"/>
  <c r="AX40" i="21"/>
  <c r="AQ40" i="21"/>
  <c r="AJ40" i="21"/>
  <c r="AC40" i="21"/>
  <c r="O40" i="21"/>
  <c r="V40" i="21"/>
  <c r="O23" i="21"/>
  <c r="O45" i="21" s="1"/>
  <c r="V23" i="21"/>
  <c r="AC23" i="21"/>
  <c r="AJ23" i="21"/>
  <c r="AQ23" i="21"/>
  <c r="AQ45" i="21" s="1"/>
  <c r="AV45" i="21"/>
  <c r="AV23" i="21"/>
  <c r="AU23" i="21"/>
  <c r="AU45" i="21" s="1"/>
  <c r="AT23" i="21"/>
  <c r="AT45" i="21" s="1"/>
  <c r="AS23" i="21"/>
  <c r="AR23" i="21"/>
  <c r="AO23" i="21"/>
  <c r="AO45" i="21" s="1"/>
  <c r="AN23" i="21"/>
  <c r="AN45" i="21" s="1"/>
  <c r="AM23" i="21"/>
  <c r="AM45" i="21" s="1"/>
  <c r="AL23" i="21"/>
  <c r="AK23" i="21"/>
  <c r="AA23" i="21"/>
  <c r="AA45" i="21" s="1"/>
  <c r="Z23" i="21"/>
  <c r="Y23" i="21"/>
  <c r="Y45" i="21" s="1"/>
  <c r="X23" i="21"/>
  <c r="X45" i="21" s="1"/>
  <c r="W23" i="21"/>
  <c r="W45" i="21" s="1"/>
  <c r="T23" i="21"/>
  <c r="T45" i="21" s="1"/>
  <c r="S23" i="21"/>
  <c r="S45" i="21" s="1"/>
  <c r="R23" i="21"/>
  <c r="Q23" i="21"/>
  <c r="Q45" i="21" s="1"/>
  <c r="P23" i="21"/>
  <c r="M23" i="21"/>
  <c r="M45" i="21" s="1"/>
  <c r="L23" i="21"/>
  <c r="L45" i="21" s="1"/>
  <c r="K23" i="21"/>
  <c r="K45" i="21" s="1"/>
  <c r="J23" i="21"/>
  <c r="I23" i="21"/>
  <c r="R45" i="21" l="1"/>
  <c r="AK45" i="21"/>
  <c r="I45" i="21"/>
  <c r="AL45" i="21"/>
  <c r="AR45" i="21"/>
  <c r="J45" i="21"/>
  <c r="P45" i="21"/>
  <c r="Z45" i="21"/>
  <c r="AS45" i="21"/>
  <c r="AC45" i="21"/>
  <c r="V45" i="21"/>
  <c r="AJ45" i="21"/>
  <c r="C13" i="21"/>
  <c r="C12" i="21"/>
  <c r="H40" i="21" l="1"/>
  <c r="G40" i="21"/>
  <c r="F40" i="21"/>
  <c r="E40" i="21"/>
  <c r="D40" i="21"/>
  <c r="H39" i="21"/>
  <c r="G39" i="21"/>
  <c r="F39" i="21"/>
  <c r="E39" i="21"/>
  <c r="D39" i="21"/>
  <c r="H37" i="21"/>
  <c r="G37" i="21"/>
  <c r="F37" i="21"/>
  <c r="E37" i="21"/>
  <c r="D37" i="21"/>
  <c r="H36" i="21"/>
  <c r="G36" i="21"/>
  <c r="F36" i="21"/>
  <c r="E36" i="21"/>
  <c r="D36" i="21"/>
  <c r="H35" i="21"/>
  <c r="G35" i="21"/>
  <c r="F35" i="21"/>
  <c r="E35" i="21"/>
  <c r="D35" i="21"/>
  <c r="H33" i="21"/>
  <c r="G33" i="21"/>
  <c r="F33" i="21"/>
  <c r="E33" i="21"/>
  <c r="D33" i="21"/>
  <c r="H32" i="21"/>
  <c r="G32" i="21"/>
  <c r="F32" i="21"/>
  <c r="E32" i="21"/>
  <c r="D32" i="21"/>
  <c r="H31" i="21"/>
  <c r="G31" i="21"/>
  <c r="F31" i="21"/>
  <c r="E31" i="21"/>
  <c r="D31" i="21"/>
  <c r="H30" i="21"/>
  <c r="G30" i="21"/>
  <c r="F30" i="21"/>
  <c r="E30" i="21"/>
  <c r="D30" i="21"/>
  <c r="H29" i="21"/>
  <c r="G29" i="21"/>
  <c r="F29" i="21"/>
  <c r="E29" i="21"/>
  <c r="D29" i="21"/>
  <c r="H28" i="21"/>
  <c r="G28" i="21"/>
  <c r="F28" i="21"/>
  <c r="E28" i="21"/>
  <c r="C28" i="21" s="1"/>
  <c r="D28" i="21"/>
  <c r="H27" i="21"/>
  <c r="G27" i="21"/>
  <c r="F27" i="21"/>
  <c r="E27" i="21"/>
  <c r="D27" i="21"/>
  <c r="H26" i="21"/>
  <c r="G26" i="21"/>
  <c r="F26" i="21"/>
  <c r="E26" i="21"/>
  <c r="D26" i="21"/>
  <c r="H25" i="21"/>
  <c r="G25" i="21"/>
  <c r="F25" i="21"/>
  <c r="E25" i="21"/>
  <c r="D25" i="21"/>
  <c r="H24" i="21"/>
  <c r="G24" i="21"/>
  <c r="F24" i="21"/>
  <c r="E24" i="21"/>
  <c r="D24" i="21"/>
  <c r="H21" i="21"/>
  <c r="G21" i="21"/>
  <c r="F21" i="21"/>
  <c r="E21" i="21"/>
  <c r="D21" i="21"/>
  <c r="H20" i="21"/>
  <c r="G20" i="21"/>
  <c r="F20" i="21"/>
  <c r="E20" i="21"/>
  <c r="D20" i="21"/>
  <c r="C20" i="21" s="1"/>
  <c r="H19" i="21"/>
  <c r="G19" i="21"/>
  <c r="F19" i="21"/>
  <c r="E19" i="21"/>
  <c r="D19" i="21"/>
  <c r="H18" i="21"/>
  <c r="G18" i="21"/>
  <c r="F18" i="21"/>
  <c r="E18" i="21"/>
  <c r="D18" i="21"/>
  <c r="H16" i="21"/>
  <c r="G16" i="21"/>
  <c r="F16" i="21"/>
  <c r="E16" i="21"/>
  <c r="D16" i="21"/>
  <c r="H15" i="21"/>
  <c r="G15" i="21"/>
  <c r="F15" i="21"/>
  <c r="E15" i="21"/>
  <c r="D15" i="21"/>
  <c r="H14" i="21"/>
  <c r="G14" i="21"/>
  <c r="F14" i="21"/>
  <c r="E14" i="21"/>
  <c r="D14" i="21"/>
  <c r="G11" i="21"/>
  <c r="F11" i="21"/>
  <c r="D11" i="21"/>
  <c r="C31" i="21" l="1"/>
  <c r="C37" i="21"/>
  <c r="C39" i="21"/>
  <c r="C30" i="21"/>
  <c r="C16" i="21"/>
  <c r="C24" i="21"/>
  <c r="C26" i="21"/>
  <c r="C35" i="21"/>
  <c r="C27" i="21"/>
  <c r="C36" i="21"/>
  <c r="C14" i="21"/>
  <c r="C18" i="21"/>
  <c r="C21" i="21"/>
  <c r="C29" i="21"/>
  <c r="C32" i="21"/>
  <c r="C15" i="21"/>
  <c r="C19" i="21"/>
  <c r="C25" i="21"/>
  <c r="C33" i="21"/>
  <c r="C40" i="21"/>
  <c r="C11" i="21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C10" i="20"/>
  <c r="D10" i="20"/>
  <c r="E10" i="20"/>
  <c r="F10" i="20"/>
  <c r="G10" i="20"/>
  <c r="H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C12" i="20"/>
  <c r="D12" i="20"/>
  <c r="E12" i="20"/>
  <c r="F12" i="20"/>
  <c r="G12" i="20"/>
  <c r="H12" i="20"/>
  <c r="C13" i="20"/>
  <c r="D13" i="20"/>
  <c r="E13" i="20"/>
  <c r="F13" i="20"/>
  <c r="G13" i="20"/>
  <c r="H13" i="20"/>
  <c r="C14" i="20"/>
  <c r="D14" i="20"/>
  <c r="E14" i="20"/>
  <c r="F14" i="20"/>
  <c r="G14" i="20"/>
  <c r="H14" i="20"/>
  <c r="C15" i="20"/>
  <c r="D15" i="20"/>
  <c r="E15" i="20"/>
  <c r="F15" i="20"/>
  <c r="G15" i="20"/>
  <c r="H15" i="20"/>
  <c r="C16" i="20"/>
  <c r="D16" i="20"/>
  <c r="E16" i="20"/>
  <c r="F16" i="20"/>
  <c r="G16" i="20"/>
  <c r="H16" i="20"/>
  <c r="C17" i="20"/>
  <c r="D17" i="20"/>
  <c r="E17" i="20"/>
  <c r="F17" i="20"/>
  <c r="G17" i="20"/>
  <c r="H17" i="20"/>
  <c r="C19" i="20"/>
  <c r="D19" i="20"/>
  <c r="E19" i="20"/>
  <c r="F19" i="20"/>
  <c r="G19" i="20"/>
  <c r="H19" i="20"/>
  <c r="C20" i="20"/>
  <c r="D20" i="20"/>
  <c r="E20" i="20"/>
  <c r="F20" i="20"/>
  <c r="G20" i="20"/>
  <c r="H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C22" i="20"/>
  <c r="D22" i="20"/>
  <c r="E22" i="20"/>
  <c r="F22" i="20"/>
  <c r="G22" i="20"/>
  <c r="H22" i="20"/>
  <c r="C23" i="20"/>
  <c r="D23" i="20"/>
  <c r="E23" i="20"/>
  <c r="F23" i="20"/>
  <c r="G23" i="20"/>
  <c r="H23" i="20"/>
  <c r="C24" i="20"/>
  <c r="D24" i="20"/>
  <c r="E24" i="20"/>
  <c r="F24" i="20"/>
  <c r="G24" i="20"/>
  <c r="H24" i="20"/>
  <c r="C25" i="20"/>
  <c r="D25" i="20"/>
  <c r="E25" i="20"/>
  <c r="F25" i="20"/>
  <c r="G25" i="20"/>
  <c r="H25" i="20"/>
  <c r="C26" i="20"/>
  <c r="D26" i="20"/>
  <c r="E26" i="20"/>
  <c r="F26" i="20"/>
  <c r="G26" i="20"/>
  <c r="H26" i="20"/>
  <c r="C27" i="20"/>
  <c r="D27" i="20"/>
  <c r="E27" i="20"/>
  <c r="F27" i="20"/>
  <c r="G27" i="20"/>
  <c r="H27" i="20"/>
  <c r="C28" i="20"/>
  <c r="D28" i="20"/>
  <c r="E28" i="20"/>
  <c r="F28" i="20"/>
  <c r="G28" i="20"/>
  <c r="H28" i="20"/>
  <c r="C29" i="20"/>
  <c r="D29" i="20"/>
  <c r="E29" i="20"/>
  <c r="F29" i="20"/>
  <c r="G29" i="20"/>
  <c r="H29" i="20"/>
  <c r="C31" i="20"/>
  <c r="D31" i="20"/>
  <c r="E31" i="20"/>
  <c r="F31" i="20"/>
  <c r="G31" i="20"/>
  <c r="H31" i="20"/>
  <c r="C33" i="20"/>
  <c r="E33" i="20"/>
  <c r="F33" i="20"/>
  <c r="H33" i="20"/>
  <c r="D34" i="20"/>
  <c r="E34" i="20"/>
  <c r="F34" i="20"/>
  <c r="H34" i="20"/>
  <c r="C35" i="20"/>
  <c r="D35" i="20"/>
  <c r="E35" i="20"/>
  <c r="F35" i="20"/>
  <c r="H35" i="20"/>
  <c r="C37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S37" i="20"/>
  <c r="T37" i="20"/>
  <c r="U37" i="20"/>
  <c r="W37" i="20"/>
  <c r="X37" i="20"/>
  <c r="Z37" i="20"/>
  <c r="AA37" i="20"/>
  <c r="AB37" i="20"/>
  <c r="AD37" i="20"/>
  <c r="AE37" i="20"/>
  <c r="AG37" i="20"/>
  <c r="AH37" i="20"/>
  <c r="AI37" i="20"/>
  <c r="AK37" i="20"/>
  <c r="AL37" i="20"/>
  <c r="AM37" i="20"/>
  <c r="AN37" i="20"/>
  <c r="AO37" i="20"/>
  <c r="AP37" i="20"/>
  <c r="AR37" i="20"/>
  <c r="AS37" i="20"/>
  <c r="AT37" i="20"/>
  <c r="AU37" i="20"/>
  <c r="AV37" i="20"/>
  <c r="AW37" i="20"/>
  <c r="C38" i="20"/>
  <c r="D38" i="20"/>
  <c r="E38" i="20"/>
  <c r="F38" i="20"/>
  <c r="G38" i="20"/>
  <c r="H38" i="20"/>
  <c r="C39" i="20"/>
  <c r="D39" i="20"/>
  <c r="F39" i="20"/>
  <c r="G39" i="20"/>
  <c r="H39" i="20"/>
  <c r="C42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AL42" i="20"/>
  <c r="AM42" i="20"/>
  <c r="AN42" i="20"/>
  <c r="AO42" i="20"/>
  <c r="AP42" i="20"/>
  <c r="AQ42" i="20"/>
  <c r="AR42" i="20"/>
  <c r="AS42" i="20"/>
  <c r="AT42" i="20"/>
  <c r="AU42" i="20"/>
  <c r="AV42" i="20"/>
  <c r="AW42" i="20"/>
  <c r="AX42" i="20"/>
  <c r="I43" i="20"/>
  <c r="P43" i="20"/>
  <c r="W43" i="20"/>
  <c r="AD43" i="20"/>
  <c r="AK43" i="20"/>
  <c r="AR43" i="20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AI9" i="21"/>
  <c r="AJ9" i="21"/>
  <c r="AK9" i="21"/>
  <c r="AL9" i="21"/>
  <c r="AM9" i="21"/>
  <c r="AN9" i="21"/>
  <c r="AO9" i="21"/>
  <c r="AP9" i="21"/>
  <c r="AQ9" i="21"/>
  <c r="AR9" i="21"/>
  <c r="AS9" i="21"/>
  <c r="AT9" i="21"/>
  <c r="AU9" i="21"/>
  <c r="AV9" i="21"/>
  <c r="AW9" i="21"/>
  <c r="AX9" i="21"/>
  <c r="D10" i="21"/>
  <c r="E10" i="21"/>
  <c r="F10" i="21"/>
  <c r="G10" i="21"/>
  <c r="H10" i="21"/>
  <c r="D17" i="21"/>
  <c r="E17" i="21"/>
  <c r="F17" i="21"/>
  <c r="G17" i="21"/>
  <c r="H17" i="21"/>
  <c r="N23" i="21"/>
  <c r="N11" i="21" s="1"/>
  <c r="N45" i="21" s="1"/>
  <c r="U23" i="21"/>
  <c r="U11" i="21" s="1"/>
  <c r="U45" i="21" s="1"/>
  <c r="AB23" i="21"/>
  <c r="AD23" i="21"/>
  <c r="AE23" i="21"/>
  <c r="AF23" i="21"/>
  <c r="AG23" i="21"/>
  <c r="AH23" i="21"/>
  <c r="AI23" i="21"/>
  <c r="AP23" i="21"/>
  <c r="AP11" i="21" s="1"/>
  <c r="AP45" i="21" s="1"/>
  <c r="AW23" i="21"/>
  <c r="AW11" i="21" s="1"/>
  <c r="AW45" i="21" s="1"/>
  <c r="AX23" i="21"/>
  <c r="AX45" i="21" s="1"/>
  <c r="D41" i="21"/>
  <c r="C41" i="21" s="1"/>
  <c r="E41" i="21"/>
  <c r="F41" i="21"/>
  <c r="G41" i="21"/>
  <c r="H41" i="21"/>
  <c r="D42" i="21"/>
  <c r="C42" i="21" s="1"/>
  <c r="F42" i="21"/>
  <c r="G42" i="21"/>
  <c r="H42" i="21"/>
  <c r="I46" i="21"/>
  <c r="P46" i="21"/>
  <c r="AK46" i="21"/>
  <c r="C17" i="21" l="1"/>
  <c r="C10" i="21"/>
  <c r="AB11" i="21"/>
  <c r="AB45" i="21" s="1"/>
  <c r="AF45" i="21"/>
  <c r="F23" i="21"/>
  <c r="F45" i="21" s="1"/>
  <c r="AI11" i="21"/>
  <c r="AI45" i="21" s="1"/>
  <c r="AE45" i="21"/>
  <c r="E23" i="21"/>
  <c r="E45" i="21" s="1"/>
  <c r="AH45" i="21"/>
  <c r="H23" i="21"/>
  <c r="H45" i="21" s="1"/>
  <c r="AD45" i="21"/>
  <c r="D23" i="21"/>
  <c r="D45" i="21" s="1"/>
  <c r="AG45" i="21"/>
  <c r="G23" i="21"/>
  <c r="AR46" i="21"/>
  <c r="C23" i="21" l="1"/>
  <c r="C45" i="21" s="1"/>
  <c r="G45" i="21"/>
</calcChain>
</file>

<file path=xl/sharedStrings.xml><?xml version="1.0" encoding="utf-8"?>
<sst xmlns="http://schemas.openxmlformats.org/spreadsheetml/2006/main" count="240" uniqueCount="93">
  <si>
    <t>II stopnia - magisterskie /             niestacjonarne</t>
  </si>
  <si>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</si>
  <si>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</si>
  <si>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</si>
  <si>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</si>
  <si>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</si>
  <si>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</si>
  <si>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</si>
  <si>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</si>
  <si>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</si>
  <si>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</si>
  <si>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</si>
  <si>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</si>
  <si>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</si>
  <si>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</si>
  <si>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</si>
  <si>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</si>
  <si>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</si>
  <si>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</si>
  <si>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</si>
  <si>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</si>
  <si>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PRZEDMIOTY  KSZTAŁCENIA  PODSTAWOWEGO</t>
  </si>
  <si>
    <t>C.</t>
  </si>
  <si>
    <t>PRZEDMIOTY  KSZTAŁCENIA KIERUNKOWEGO</t>
  </si>
  <si>
    <t>E-Zoc-Zal</t>
  </si>
  <si>
    <t>E</t>
  </si>
  <si>
    <t xml:space="preserve">Stopień studiów - tryb studiów: </t>
  </si>
  <si>
    <t>Konwer.</t>
  </si>
  <si>
    <t>Lektorat</t>
  </si>
  <si>
    <t>L</t>
  </si>
  <si>
    <t>administracja</t>
  </si>
  <si>
    <t>zoc</t>
  </si>
  <si>
    <t>wszystkie</t>
  </si>
  <si>
    <t xml:space="preserve"> </t>
  </si>
  <si>
    <t>A</t>
  </si>
  <si>
    <t>Postępowanie sądowo-administracyjne</t>
  </si>
  <si>
    <t>Polityka spójności i fundusze strukturalne UE</t>
  </si>
  <si>
    <t>B</t>
  </si>
  <si>
    <t>Zarządzanie zasobami ludzkimi</t>
  </si>
  <si>
    <t>Publiczne prawo konkurencji</t>
  </si>
  <si>
    <t>Prawo karne skarbowe</t>
  </si>
  <si>
    <t>Przygotowanie projektów do Unii Europejskiej</t>
  </si>
  <si>
    <t>Administracja publiczna wobec prawa wyznaniowego</t>
  </si>
  <si>
    <t>System ochrony prawnej w Unii Europejskiej</t>
  </si>
  <si>
    <t xml:space="preserve">  </t>
  </si>
  <si>
    <t>w dniu   ……………………………………….</t>
  </si>
  <si>
    <t xml:space="preserve">Zatwierdzony przez Senat EUH-E w Elbl;ągu  </t>
  </si>
  <si>
    <t>Systemy zabezpieczeń społecznych</t>
  </si>
  <si>
    <t>EGZAMIN DYPL. I PRACA MAGISTERSKA</t>
  </si>
  <si>
    <t>Seminarium magisterskie</t>
  </si>
  <si>
    <t>Praca magisterska i egzamin dyplomowy</t>
  </si>
  <si>
    <t xml:space="preserve">RAZEM    A+B+C   </t>
  </si>
  <si>
    <t>Zasady ustroju politycznego państwa</t>
  </si>
  <si>
    <t>Instrumenty zarządzania przestrzenią publiczną</t>
  </si>
  <si>
    <t>niestacjonarne     obowiązuje od 01.10.2012</t>
  </si>
  <si>
    <t>Geopolityka i geostrategia Europy</t>
  </si>
  <si>
    <t>Polityka gospodarcza i społeczna</t>
  </si>
  <si>
    <t>Instytucje i źródła prawa międzynarodowego</t>
  </si>
  <si>
    <t>Metodologia badań naukowych</t>
  </si>
  <si>
    <t xml:space="preserve">Ustrój i funkcjonowanie administracji publicznej </t>
  </si>
  <si>
    <t>stacjonarne     obowiązuje od 01.10.2012</t>
  </si>
  <si>
    <t xml:space="preserve">Blok przedmiotów do wyboru. W semestrze III. student zobowiązany jest zaliczyć 4 przedmioty po 18 godz. wg wybranej specjalności:
1. Prawo zobowiązaniowe
2. Zarządzanie publiczne                                                                                                                                                                                                                            3. Ochrona praw człowieka
4. Prawo rolne
5. Postępowanie w sprawach nieletnich                                                                                                                                                                                                         6. Organizacja ochrony i porządku publiczn.                                                                                                                 7. Transport w polityce lokalnej i regionalnej                                                                                                               8. Europejskie standardy w wymiarze sprawiedliwości                                                                                          9. Prawo rodzinne i opiekuńcze                                                                                                                            10. Organizacja pomocy społecznej                                                                                                                     11. Organizacja ochrony zdrowia                                                                                                   </t>
  </si>
  <si>
    <t>Wydział Administracji i Ekonomii</t>
  </si>
  <si>
    <t>Łącznie w modułach do wyboru -  53 pkt ECTS  =  12 (sem. III) + 9 (sem.IV) + 12 (seminarium) + 20 (praca dyplomowa)</t>
  </si>
  <si>
    <t>Traktat Lizboński Uni Europejskiej</t>
  </si>
  <si>
    <t>Traktat Lizboński Unii Europejskiej</t>
  </si>
  <si>
    <t>Ochrona środowiska w procesach inwestycyjnych i gospodarczych</t>
  </si>
  <si>
    <t xml:space="preserve">Historia myśli socjologiczno-ekonomicznej </t>
  </si>
  <si>
    <t xml:space="preserve">Blok przedmiotów do wyboru. W semestrze IV. student zobowiązany jest zaliczyć 3 przedmioty po 18 godz. wg wybranej specjalności:
1. Egzekwowanie obowiązków administracyjnych
2. Finansowanie inwestycji publicznych
3. Prawo korporacji zawodowych                                                                                                                                                                        4. Konstytucyjne aspekty pozycji Polski na arenie międzynarodowej                                                                      5. Prawo rodzinne i opiekuńcze                                                                                                                                                                                         6. Zarządzanie kryzysowe                                                                                                                                                                                              7. Transgraniczne współpraca organów ścigania w UE                                                                                          8. Podstawy prawne wykonywania usług pomocy społecznej                                                                               9. Podstawy prawne wykonywania usług medycznych                                                                                         10. Kontrola zarządcza w jednostkach sektora publicznego  
11. Europen Adjudication
</t>
  </si>
  <si>
    <t>Współpraca administracji publicznej z organizacjami pozarządowymi</t>
  </si>
  <si>
    <t>zoc.</t>
  </si>
  <si>
    <t>Organizacja i funkcjonowanie administracji publicznej</t>
  </si>
  <si>
    <t>Wydział Administracji i Nauk Społecznych</t>
  </si>
  <si>
    <t>zal.</t>
  </si>
  <si>
    <t>MODUŁ  KSZTAŁCENIA  PODSTAWOWEGO</t>
  </si>
  <si>
    <t>MODUŁ  KSZTAŁCENIA KIERUNKOWEGO</t>
  </si>
  <si>
    <t>Ć/P</t>
  </si>
  <si>
    <t>zal</t>
  </si>
  <si>
    <t>Język obcy - do wyboru</t>
  </si>
  <si>
    <t>Wychowanie fizyczne</t>
  </si>
  <si>
    <t>Zoc</t>
  </si>
  <si>
    <t xml:space="preserve">Ustrój  administracji publicznej </t>
  </si>
  <si>
    <t>Zasady prawa cywilnego w prawie polskim i prawie Unii Europejskiej</t>
  </si>
  <si>
    <t>praktyka specjalnościowa w wymiarze 180 godz. (6 tyg.)</t>
  </si>
  <si>
    <r>
      <rPr>
        <b/>
        <sz val="8"/>
        <rFont val="Arial"/>
        <family val="2"/>
        <charset val="238"/>
      </rPr>
      <t>Wykład do wyboru</t>
    </r>
    <r>
      <rPr>
        <sz val="8"/>
        <rFont val="Arial"/>
        <family val="2"/>
        <charset val="238"/>
      </rPr>
      <t>: Geopolityka i geostrategia Europy lub historia myśli socjologiczno-ekonomicznej</t>
    </r>
  </si>
  <si>
    <r>
      <rPr>
        <b/>
        <sz val="8"/>
        <rFont val="Arial"/>
        <family val="2"/>
        <charset val="238"/>
      </rPr>
      <t>Wykład do wyboru</t>
    </r>
    <r>
      <rPr>
        <sz val="8"/>
        <rFont val="Arial"/>
        <family val="2"/>
        <charset val="238"/>
      </rPr>
      <t>: Zarządzanie zasobami ludzkimi lub komunikacja marketingowa instytucji publicznych</t>
    </r>
  </si>
  <si>
    <t>Łącznie w modułach do wyboru -  59 pkt ECTS  = moduł podstawowy: 4 pkt. (j. obcy, 1 wykład - geopolityka lub historia myśli), moduł kierunkowy: 4 pkt. (1 wykład - ZZL lub komunikacja) moduł specjalnościowy:  12 pkt. (sem. III) + 9 pkt. (sem.IV) + 12 pkt. (seminarium) + 13 pkt. (praca dyplomowa) + 7 pkt.(praktyka specjalnościowa)</t>
  </si>
  <si>
    <t>Praktyka kierunkowa w wymiarze 180 godz.(6 tyg.)</t>
  </si>
  <si>
    <t>rekrutacja 2017</t>
  </si>
  <si>
    <t>w dniu   ……….2017</t>
  </si>
  <si>
    <t xml:space="preserve">Blok przedmiotów do wyboru. W semestrze IV. student zobowiązany jest zaliczyć 3 przedmioty po 18 godz. wg wybranej specjalności:
1. Ochrona osób, mienia, obiektów i przestrzeni
2. Finansowanie inwestycji publicznych
3. Zarządzanie jakością                                                                                                                                                                        4. Konstytucyjne aspekty pozycji Polski na arenie międzynarodowej                                                                      5. Prawo rodzinne i opiekuńcze                                                                                                                                                                                         6. Zarządzanie kryzysowe                                                                                                                                                                                              7. Transgraniczne współpraca organów ścigania w UE                                                                                          8. Podstawy prawne wykonywania usług pomocy społecznej                                                                               9. Prawo w systemie ochrony zdrowia                                                                                        10. Kontrola zarządcza w jednostkach sektora publicznego  
11.Prawo rolne w Polsce i Unii Europejskiej                       12 Zarządzanie strategiczne  13 Marketing instytucji publicznych  14 Struktury zarządzania kryzysowego w administracji 15. Kontrola i egzekucja zobowiązań podatkowych 16. Postepowanie w sprawach o przestępstwa i wykroczenia skarbowe
</t>
  </si>
  <si>
    <t>23.06.2017</t>
  </si>
  <si>
    <r>
      <rPr>
        <b/>
        <sz val="8"/>
        <rFont val="Arial"/>
        <family val="2"/>
        <charset val="238"/>
      </rPr>
      <t xml:space="preserve">MODUŁ DO WYBORU - SPECJALNOŚCIOWY    </t>
    </r>
    <r>
      <rPr>
        <sz val="8"/>
        <rFont val="Arial"/>
        <family val="2"/>
        <charset val="238"/>
      </rPr>
      <t>Blok przedmiotów do wyboru. W semestrze III. student zobowiązany jest zaliczyć 4 przedmioty po 18 godz. wg wybranej specjalności:
1. Prawo zobowiązaniowe
2. Zarządzanie publiczne                                                                                                                                                                                                                            3. Ochrona praw człowieka
4. Postępowanie w sprawach nieletnich                                                                                                                                                                                                         5. Organizacja ochrony i porządku publiczn.                                                                                                                 6. Transport w polityce lokalnej i regionalnej                                                                                                               7. Europejskie standardy w wymiarze sprawiedliwości                                                                                          8. Prawo rodzinne i opiekuńcze                                                                                                                            9. Organizacja pomocy społecznej                                                                                                                     10. Organizacja ochrony zdrowia                                                                                                   10. Podstawy prawne wykonywania pomocy społecznej 11. . Filozofia z elementami etyki ogólnej,   12 System ochrony zdrowia    13. Kultura jezyka polskiego w administracji   14. Funkcjonalne i prawne aspekty zarządzania kryzysowego   15. Koncepcje logistyczne w praktyce  16. Prawo podatkowe 17. Struktura i zadania administracji skarbowej 18 Zasady podziału środków publicznych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</si>
</sst>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6"/>
      <name val="Arial CE"/>
      <charset val="238"/>
    </font>
    <font>
      <b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sz val="6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2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1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6" fillId="0" borderId="0" xfId="0" applyFont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textRotation="90"/>
    </xf>
    <xf numFmtId="0" fontId="8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0" borderId="21" xfId="0" applyFont="1" applyBorder="1" applyAlignment="1">
      <alignment horizontal="centerContinuous"/>
    </xf>
    <xf numFmtId="0" fontId="8" fillId="0" borderId="2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/>
    </xf>
    <xf numFmtId="3" fontId="8" fillId="4" borderId="22" xfId="0" applyNumberFormat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left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6" fillId="0" borderId="41" xfId="0" applyFont="1" applyBorder="1"/>
    <xf numFmtId="0" fontId="6" fillId="0" borderId="27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3" xfId="0" applyFont="1" applyBorder="1" applyAlignment="1"/>
    <xf numFmtId="0" fontId="6" fillId="0" borderId="43" xfId="0" applyFont="1" applyFill="1" applyBorder="1" applyAlignment="1"/>
    <xf numFmtId="0" fontId="6" fillId="0" borderId="44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1" fillId="0" borderId="0" xfId="0" applyFont="1"/>
    <xf numFmtId="0" fontId="14" fillId="3" borderId="11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6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38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32" xfId="0" applyFont="1" applyBorder="1" applyAlignment="1">
      <alignment horizontal="left" wrapText="1"/>
    </xf>
    <xf numFmtId="0" fontId="5" fillId="0" borderId="0" xfId="0" applyFont="1" applyFill="1" applyBorder="1" applyAlignment="1"/>
    <xf numFmtId="0" fontId="7" fillId="0" borderId="10" xfId="0" applyFont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/>
    </xf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top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39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6" fillId="0" borderId="34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top" wrapText="1"/>
    </xf>
    <xf numFmtId="0" fontId="6" fillId="3" borderId="3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8" fillId="0" borderId="4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6"/>
  <sheetViews>
    <sheetView showGridLines="0" tabSelected="1" zoomScale="85" zoomScaleNormal="85" workbookViewId="0">
      <selection activeCell="A38" sqref="A38:XFD38"/>
    </sheetView>
  </sheetViews>
  <sheetFormatPr defaultColWidth="9.109375" defaultRowHeight="11.4" x14ac:dyDescent="0.2"/>
  <cols>
    <col min="1" max="1" width="3.33203125" style="15" customWidth="1"/>
    <col min="2" max="2" width="36.109375" style="33" customWidth="1"/>
    <col min="3" max="3" width="6.33203125" style="34" bestFit="1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39" width="1.88671875" style="7" customWidth="1"/>
    <col min="40" max="40" width="1.6640625" style="7" customWidth="1"/>
    <col min="41" max="41" width="2" style="7" customWidth="1"/>
    <col min="42" max="44" width="1.88671875" style="7" customWidth="1"/>
    <col min="45" max="45" width="2" style="7" customWidth="1"/>
    <col min="46" max="48" width="1.88671875" style="7" customWidth="1"/>
    <col min="49" max="49" width="2" style="7" customWidth="1"/>
    <col min="50" max="50" width="1.6640625" style="7" customWidth="1"/>
    <col min="51" max="16384" width="9.109375" style="7"/>
  </cols>
  <sheetData>
    <row r="1" spans="1:50" ht="35.4" x14ac:dyDescent="0.6">
      <c r="A1" s="1" t="s">
        <v>14</v>
      </c>
      <c r="B1" s="2"/>
      <c r="C1" s="3"/>
      <c r="D1" s="3"/>
      <c r="E1" s="3"/>
      <c r="F1" s="3"/>
      <c r="G1" s="3"/>
      <c r="H1" s="3"/>
      <c r="I1" s="4"/>
      <c r="J1" s="5" t="s">
        <v>1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15</v>
      </c>
      <c r="B2" s="6"/>
      <c r="C2" s="3"/>
      <c r="D2" s="8"/>
      <c r="E2" s="8"/>
      <c r="F2" s="3"/>
      <c r="G2" s="3"/>
      <c r="H2" s="3"/>
      <c r="I2" s="4"/>
      <c r="J2" s="4"/>
      <c r="K2" s="4" t="s">
        <v>16</v>
      </c>
      <c r="L2" s="4"/>
      <c r="M2" s="4"/>
      <c r="N2" s="4"/>
      <c r="O2" s="4"/>
      <c r="Q2" s="4"/>
      <c r="R2" s="64" t="s">
        <v>30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17</v>
      </c>
      <c r="L3" s="4"/>
      <c r="M3" s="4"/>
      <c r="N3" s="4"/>
      <c r="O3" s="4"/>
      <c r="P3" s="4"/>
      <c r="Q3" s="6"/>
      <c r="R3" s="11" t="s">
        <v>32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3" t="s">
        <v>72</v>
      </c>
      <c r="C4" s="3"/>
      <c r="D4" s="8"/>
      <c r="E4" s="8"/>
      <c r="F4" s="3"/>
      <c r="G4" s="3"/>
      <c r="H4" s="3"/>
      <c r="I4" s="4"/>
      <c r="J4" s="10" t="s">
        <v>26</v>
      </c>
      <c r="L4" s="10"/>
      <c r="M4" s="4"/>
      <c r="N4" s="4"/>
      <c r="O4" s="4"/>
      <c r="P4" s="4"/>
      <c r="Q4" s="6"/>
      <c r="S4" s="11" t="s">
        <v>0</v>
      </c>
      <c r="T4" s="11"/>
      <c r="U4" s="4"/>
      <c r="W4" s="4"/>
      <c r="X4" s="4"/>
      <c r="Y4" s="6"/>
      <c r="Z4" s="6" t="s">
        <v>54</v>
      </c>
      <c r="AA4" s="6"/>
      <c r="AB4" s="6"/>
      <c r="AC4" s="6"/>
      <c r="AK4" s="7">
        <v>7</v>
      </c>
      <c r="AM4" s="135" t="s">
        <v>88</v>
      </c>
      <c r="AN4" s="135"/>
      <c r="AO4" s="135"/>
      <c r="AP4" s="135"/>
      <c r="AQ4" s="113"/>
      <c r="AR4" s="11"/>
      <c r="AS4" s="11"/>
      <c r="AT4" s="11"/>
      <c r="AU4" s="11"/>
      <c r="AV4" s="11"/>
      <c r="AW4" s="11"/>
      <c r="AX4" s="11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6"/>
      <c r="B6" s="107"/>
      <c r="C6" s="163" t="s">
        <v>2</v>
      </c>
      <c r="D6" s="164"/>
      <c r="E6" s="164"/>
      <c r="F6" s="164"/>
      <c r="G6" s="164"/>
      <c r="H6" s="165"/>
      <c r="I6" s="108"/>
      <c r="J6" s="108"/>
      <c r="K6" s="109"/>
      <c r="L6" s="109"/>
      <c r="M6" s="109"/>
      <c r="N6" s="109"/>
      <c r="O6" s="109"/>
      <c r="P6" s="109"/>
      <c r="Q6" s="109" t="s">
        <v>19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10"/>
    </row>
    <row r="7" spans="1:50" s="49" customFormat="1" ht="14.25" customHeight="1" x14ac:dyDescent="0.2">
      <c r="A7" s="166" t="s">
        <v>3</v>
      </c>
      <c r="B7" s="168" t="s">
        <v>4</v>
      </c>
      <c r="C7" s="111"/>
      <c r="D7" s="58"/>
      <c r="E7" s="45" t="s">
        <v>18</v>
      </c>
      <c r="F7" s="45"/>
      <c r="G7" s="45"/>
      <c r="H7" s="59"/>
      <c r="I7" s="79"/>
      <c r="J7" s="79"/>
      <c r="K7" s="79" t="s">
        <v>5</v>
      </c>
      <c r="L7" s="79"/>
      <c r="M7" s="79"/>
      <c r="N7" s="79"/>
      <c r="O7" s="80"/>
      <c r="P7" s="46"/>
      <c r="Q7" s="46"/>
      <c r="R7" s="46" t="s">
        <v>6</v>
      </c>
      <c r="S7" s="46"/>
      <c r="T7" s="46"/>
      <c r="U7" s="46"/>
      <c r="V7" s="47"/>
      <c r="W7" s="79"/>
      <c r="X7" s="79"/>
      <c r="Y7" s="79" t="s">
        <v>7</v>
      </c>
      <c r="Z7" s="79"/>
      <c r="AA7" s="79"/>
      <c r="AB7" s="79"/>
      <c r="AC7" s="80"/>
      <c r="AD7" s="46"/>
      <c r="AE7" s="46"/>
      <c r="AF7" s="46" t="s">
        <v>8</v>
      </c>
      <c r="AG7" s="46"/>
      <c r="AH7" s="46"/>
      <c r="AI7" s="46"/>
      <c r="AJ7" s="47"/>
      <c r="AK7" s="79"/>
      <c r="AL7" s="79"/>
      <c r="AM7" s="79"/>
      <c r="AN7" s="79"/>
      <c r="AO7" s="79"/>
      <c r="AP7" s="79"/>
      <c r="AQ7" s="80"/>
      <c r="AR7" s="46"/>
      <c r="AS7" s="46"/>
      <c r="AT7" s="46"/>
      <c r="AU7" s="46"/>
      <c r="AV7" s="46"/>
      <c r="AW7" s="46"/>
      <c r="AX7" s="48"/>
    </row>
    <row r="8" spans="1:50" s="13" customFormat="1" ht="44.25" customHeight="1" thickBot="1" x14ac:dyDescent="0.25">
      <c r="A8" s="167"/>
      <c r="B8" s="169"/>
      <c r="C8" s="112"/>
      <c r="D8" s="50" t="s">
        <v>11</v>
      </c>
      <c r="E8" s="51" t="s">
        <v>76</v>
      </c>
      <c r="F8" s="51" t="s">
        <v>9</v>
      </c>
      <c r="G8" s="44" t="s">
        <v>27</v>
      </c>
      <c r="H8" s="51" t="s">
        <v>29</v>
      </c>
      <c r="I8" s="38" t="s">
        <v>11</v>
      </c>
      <c r="J8" s="37" t="s">
        <v>10</v>
      </c>
      <c r="K8" s="37" t="s">
        <v>13</v>
      </c>
      <c r="L8" s="44" t="s">
        <v>27</v>
      </c>
      <c r="M8" s="39" t="s">
        <v>28</v>
      </c>
      <c r="N8" s="55" t="s">
        <v>24</v>
      </c>
      <c r="O8" s="56" t="s">
        <v>12</v>
      </c>
      <c r="P8" s="38" t="s">
        <v>11</v>
      </c>
      <c r="Q8" s="37" t="s">
        <v>76</v>
      </c>
      <c r="R8" s="37" t="s">
        <v>13</v>
      </c>
      <c r="S8" s="44" t="s">
        <v>27</v>
      </c>
      <c r="T8" s="39" t="s">
        <v>28</v>
      </c>
      <c r="U8" s="55" t="s">
        <v>24</v>
      </c>
      <c r="V8" s="57" t="s">
        <v>12</v>
      </c>
      <c r="W8" s="38" t="s">
        <v>11</v>
      </c>
      <c r="X8" s="37" t="s">
        <v>10</v>
      </c>
      <c r="Y8" s="37" t="s">
        <v>13</v>
      </c>
      <c r="Z8" s="44" t="s">
        <v>27</v>
      </c>
      <c r="AA8" s="39" t="s">
        <v>28</v>
      </c>
      <c r="AB8" s="55" t="s">
        <v>24</v>
      </c>
      <c r="AC8" s="57" t="s">
        <v>12</v>
      </c>
      <c r="AD8" s="38" t="s">
        <v>11</v>
      </c>
      <c r="AE8" s="37" t="s">
        <v>10</v>
      </c>
      <c r="AF8" s="37" t="s">
        <v>13</v>
      </c>
      <c r="AG8" s="44" t="s">
        <v>27</v>
      </c>
      <c r="AH8" s="39" t="s">
        <v>28</v>
      </c>
      <c r="AI8" s="55" t="s">
        <v>24</v>
      </c>
      <c r="AJ8" s="57" t="s">
        <v>12</v>
      </c>
      <c r="AK8" s="38"/>
      <c r="AL8" s="37"/>
      <c r="AM8" s="37"/>
      <c r="AN8" s="44"/>
      <c r="AO8" s="39"/>
      <c r="AP8" s="55"/>
      <c r="AQ8" s="57"/>
      <c r="AR8" s="38"/>
      <c r="AS8" s="37"/>
      <c r="AT8" s="37"/>
      <c r="AU8" s="44"/>
      <c r="AV8" s="39"/>
      <c r="AW8" s="55"/>
      <c r="AX8" s="99"/>
    </row>
    <row r="9" spans="1:50" s="22" customFormat="1" ht="12.75" customHeight="1" x14ac:dyDescent="0.2">
      <c r="A9" s="35">
        <v>0</v>
      </c>
      <c r="B9" s="36"/>
      <c r="C9" s="62" t="e">
        <f>#N/A</f>
        <v>#N/A</v>
      </c>
      <c r="D9" s="62" t="e">
        <f>#N/A</f>
        <v>#N/A</v>
      </c>
      <c r="E9" s="62" t="e">
        <f>#N/A</f>
        <v>#N/A</v>
      </c>
      <c r="F9" s="62" t="e">
        <f>#N/A</f>
        <v>#N/A</v>
      </c>
      <c r="G9" s="62" t="e">
        <f>#N/A</f>
        <v>#N/A</v>
      </c>
      <c r="H9" s="62" t="e">
        <f>#N/A</f>
        <v>#N/A</v>
      </c>
      <c r="I9" s="62" t="e">
        <f>#N/A</f>
        <v>#N/A</v>
      </c>
      <c r="J9" s="62" t="e">
        <f>#N/A</f>
        <v>#N/A</v>
      </c>
      <c r="K9" s="62" t="e">
        <f>#N/A</f>
        <v>#N/A</v>
      </c>
      <c r="L9" s="62" t="e">
        <f>#N/A</f>
        <v>#N/A</v>
      </c>
      <c r="M9" s="62" t="e">
        <f>#N/A</f>
        <v>#N/A</v>
      </c>
      <c r="N9" s="63">
        <f>COUNTIF(N10:N10,"E")</f>
        <v>0</v>
      </c>
      <c r="O9" s="63" t="e">
        <f>#N/A</f>
        <v>#N/A</v>
      </c>
      <c r="P9" s="62" t="e">
        <f>#N/A</f>
        <v>#N/A</v>
      </c>
      <c r="Q9" s="62" t="e">
        <f>#N/A</f>
        <v>#N/A</v>
      </c>
      <c r="R9" s="62" t="e">
        <f>#N/A</f>
        <v>#N/A</v>
      </c>
      <c r="S9" s="62" t="e">
        <f>#N/A</f>
        <v>#N/A</v>
      </c>
      <c r="T9" s="62" t="e">
        <f>#N/A</f>
        <v>#N/A</v>
      </c>
      <c r="U9" s="63">
        <f>COUNTIF(U10:U10,"E")</f>
        <v>0</v>
      </c>
      <c r="V9" s="63" t="e">
        <f>#N/A</f>
        <v>#N/A</v>
      </c>
      <c r="W9" s="62" t="e">
        <f>#N/A</f>
        <v>#N/A</v>
      </c>
      <c r="X9" s="62" t="e">
        <f>#N/A</f>
        <v>#N/A</v>
      </c>
      <c r="Y9" s="62" t="e">
        <f>#N/A</f>
        <v>#N/A</v>
      </c>
      <c r="Z9" s="62" t="e">
        <f>#N/A</f>
        <v>#N/A</v>
      </c>
      <c r="AA9" s="62" t="e">
        <f>#N/A</f>
        <v>#N/A</v>
      </c>
      <c r="AB9" s="63">
        <f>COUNTIF(AB10:AB10,"E")</f>
        <v>0</v>
      </c>
      <c r="AC9" s="63" t="e">
        <f>#N/A</f>
        <v>#N/A</v>
      </c>
      <c r="AD9" s="62" t="e">
        <f>#N/A</f>
        <v>#N/A</v>
      </c>
      <c r="AE9" s="62" t="e">
        <f>#N/A</f>
        <v>#N/A</v>
      </c>
      <c r="AF9" s="62" t="e">
        <f>#N/A</f>
        <v>#N/A</v>
      </c>
      <c r="AG9" s="62" t="e">
        <f>#N/A</f>
        <v>#N/A</v>
      </c>
      <c r="AH9" s="62" t="e">
        <f>#N/A</f>
        <v>#N/A</v>
      </c>
      <c r="AI9" s="63">
        <f>COUNTIF(AI10:AI10,"E")</f>
        <v>0</v>
      </c>
      <c r="AJ9" s="63" t="e">
        <f>#N/A</f>
        <v>#N/A</v>
      </c>
      <c r="AK9" s="62" t="e">
        <f>#N/A</f>
        <v>#N/A</v>
      </c>
      <c r="AL9" s="62" t="e">
        <f>#N/A</f>
        <v>#N/A</v>
      </c>
      <c r="AM9" s="62" t="e">
        <f>#N/A</f>
        <v>#N/A</v>
      </c>
      <c r="AN9" s="62" t="e">
        <f>#N/A</f>
        <v>#N/A</v>
      </c>
      <c r="AO9" s="62" t="e">
        <f>#N/A</f>
        <v>#N/A</v>
      </c>
      <c r="AP9" s="63">
        <f>COUNTIF(AP10:AP10,"E")</f>
        <v>0</v>
      </c>
      <c r="AQ9" s="63" t="e">
        <f>#N/A</f>
        <v>#N/A</v>
      </c>
      <c r="AR9" s="62" t="e">
        <f>#N/A</f>
        <v>#N/A</v>
      </c>
      <c r="AS9" s="62" t="e">
        <f>#N/A</f>
        <v>#N/A</v>
      </c>
      <c r="AT9" s="62" t="e">
        <f>#N/A</f>
        <v>#N/A</v>
      </c>
      <c r="AU9" s="62" t="e">
        <f>#N/A</f>
        <v>#N/A</v>
      </c>
      <c r="AV9" s="62" t="e">
        <f>#N/A</f>
        <v>#N/A</v>
      </c>
      <c r="AW9" s="63">
        <f>COUNTIF(AW10:AW10,"E")</f>
        <v>0</v>
      </c>
      <c r="AX9" s="100">
        <f>SUM(AX10:AX10)</f>
        <v>0</v>
      </c>
    </row>
    <row r="10" spans="1:50" s="13" customFormat="1" ht="10.199999999999999" x14ac:dyDescent="0.2">
      <c r="A10" s="91">
        <v>0</v>
      </c>
      <c r="B10" s="92"/>
      <c r="C10" s="97">
        <f t="shared" ref="C10:C22" si="0">D10+E10+F10+G10+H10</f>
        <v>0</v>
      </c>
      <c r="D10" s="69">
        <f t="shared" ref="D10:D21" si="1">SUM(I10+P10+W10+AD10+AK10+AR10)</f>
        <v>0</v>
      </c>
      <c r="E10" s="69">
        <f t="shared" ref="E10:E21" si="2">SUM(J10+Q10+X10+AE10+AL10+AS10)</f>
        <v>0</v>
      </c>
      <c r="F10" s="69">
        <f t="shared" ref="F10:F21" si="3">SUM(K10+R10+Y10+AF10+AM10+AT10)</f>
        <v>0</v>
      </c>
      <c r="G10" s="69">
        <f t="shared" ref="G10:G21" si="4">SUM(L10+S10+Z10+AG10+AN10+AU10)</f>
        <v>0</v>
      </c>
      <c r="H10" s="69">
        <f t="shared" ref="H10:H21" si="5">SUM(M10+T10+AA10+AH10+AO10+AV10)</f>
        <v>0</v>
      </c>
      <c r="I10" s="40"/>
      <c r="J10" s="41"/>
      <c r="K10" s="41"/>
      <c r="L10" s="41"/>
      <c r="M10" s="93"/>
      <c r="N10" s="94"/>
      <c r="O10" s="96"/>
      <c r="P10" s="95"/>
      <c r="Q10" s="41"/>
      <c r="R10" s="41"/>
      <c r="S10" s="41"/>
      <c r="T10" s="41"/>
      <c r="U10" s="94"/>
      <c r="V10" s="54"/>
      <c r="W10" s="40"/>
      <c r="X10" s="41"/>
      <c r="Y10" s="41"/>
      <c r="Z10" s="41"/>
      <c r="AA10" s="41"/>
      <c r="AB10" s="94"/>
      <c r="AC10" s="54"/>
      <c r="AD10" s="40"/>
      <c r="AE10" s="41"/>
      <c r="AF10" s="41"/>
      <c r="AG10" s="41"/>
      <c r="AH10" s="41"/>
      <c r="AI10" s="94"/>
      <c r="AJ10" s="54"/>
      <c r="AK10" s="40"/>
      <c r="AL10" s="41"/>
      <c r="AM10" s="41"/>
      <c r="AN10" s="41"/>
      <c r="AO10" s="41"/>
      <c r="AP10" s="94"/>
      <c r="AQ10" s="54"/>
      <c r="AR10" s="40"/>
      <c r="AS10" s="41"/>
      <c r="AT10" s="41"/>
      <c r="AU10" s="41"/>
      <c r="AV10" s="41"/>
      <c r="AW10" s="94"/>
      <c r="AX10" s="102"/>
    </row>
    <row r="11" spans="1:50" s="133" customFormat="1" ht="25.5" customHeight="1" x14ac:dyDescent="0.2">
      <c r="A11" s="128" t="s">
        <v>34</v>
      </c>
      <c r="B11" s="129" t="s">
        <v>74</v>
      </c>
      <c r="C11" s="62">
        <f t="shared" si="0"/>
        <v>223</v>
      </c>
      <c r="D11" s="141">
        <f t="shared" si="1"/>
        <v>102</v>
      </c>
      <c r="E11" s="141">
        <f t="shared" si="2"/>
        <v>15</v>
      </c>
      <c r="F11" s="141">
        <f t="shared" si="3"/>
        <v>0</v>
      </c>
      <c r="G11" s="141">
        <f t="shared" si="4"/>
        <v>82</v>
      </c>
      <c r="H11" s="141">
        <f t="shared" si="5"/>
        <v>24</v>
      </c>
      <c r="I11" s="62">
        <f>SUM(I12:I22)</f>
        <v>66</v>
      </c>
      <c r="J11" s="62">
        <f>SUM(J12:J22)</f>
        <v>0</v>
      </c>
      <c r="K11" s="62">
        <f>SUM(K12:K22)</f>
        <v>0</v>
      </c>
      <c r="L11" s="62">
        <f>SUM(L12:L22)</f>
        <v>36</v>
      </c>
      <c r="M11" s="62">
        <f>SUM(M12:M22)</f>
        <v>0</v>
      </c>
      <c r="N11" s="63">
        <f>COUNTIF(N12:N28,"E")</f>
        <v>5</v>
      </c>
      <c r="O11" s="100">
        <f t="shared" ref="O11:T11" si="6">SUM(O12:O22)</f>
        <v>13</v>
      </c>
      <c r="P11" s="62">
        <f t="shared" si="6"/>
        <v>36</v>
      </c>
      <c r="Q11" s="62">
        <f t="shared" si="6"/>
        <v>0</v>
      </c>
      <c r="R11" s="62">
        <f t="shared" si="6"/>
        <v>0</v>
      </c>
      <c r="S11" s="62">
        <f t="shared" si="6"/>
        <v>36</v>
      </c>
      <c r="T11" s="62">
        <f t="shared" si="6"/>
        <v>0</v>
      </c>
      <c r="U11" s="63">
        <f>COUNTIF(U12:U28,"E")</f>
        <v>4</v>
      </c>
      <c r="V11" s="100">
        <f t="shared" ref="V11:AA11" si="7">SUM(V12:V22)</f>
        <v>10</v>
      </c>
      <c r="W11" s="62">
        <f t="shared" si="7"/>
        <v>0</v>
      </c>
      <c r="X11" s="62">
        <f t="shared" si="7"/>
        <v>0</v>
      </c>
      <c r="Y11" s="62">
        <f t="shared" si="7"/>
        <v>0</v>
      </c>
      <c r="Z11" s="62">
        <f t="shared" si="7"/>
        <v>0</v>
      </c>
      <c r="AA11" s="62">
        <f t="shared" si="7"/>
        <v>24</v>
      </c>
      <c r="AB11" s="63">
        <f>COUNTIF(AB12:AB28,"E")</f>
        <v>0</v>
      </c>
      <c r="AC11" s="100">
        <f t="shared" ref="AC11:AH11" si="8">SUM(AC12:AC22)</f>
        <v>2</v>
      </c>
      <c r="AD11" s="62">
        <f t="shared" si="8"/>
        <v>0</v>
      </c>
      <c r="AE11" s="62">
        <f t="shared" si="8"/>
        <v>15</v>
      </c>
      <c r="AF11" s="62">
        <f t="shared" si="8"/>
        <v>0</v>
      </c>
      <c r="AG11" s="62">
        <f t="shared" si="8"/>
        <v>10</v>
      </c>
      <c r="AH11" s="62">
        <f t="shared" si="8"/>
        <v>0</v>
      </c>
      <c r="AI11" s="63">
        <f>COUNTIF(AI12:AI28,"E")</f>
        <v>0</v>
      </c>
      <c r="AJ11" s="100">
        <f t="shared" ref="AJ11:AO11" si="9">SUM(AJ12:AJ22)</f>
        <v>1</v>
      </c>
      <c r="AK11" s="62">
        <f t="shared" si="9"/>
        <v>0</v>
      </c>
      <c r="AL11" s="62">
        <f t="shared" si="9"/>
        <v>0</v>
      </c>
      <c r="AM11" s="62">
        <f t="shared" si="9"/>
        <v>0</v>
      </c>
      <c r="AN11" s="62">
        <f t="shared" si="9"/>
        <v>0</v>
      </c>
      <c r="AO11" s="62">
        <f t="shared" si="9"/>
        <v>0</v>
      </c>
      <c r="AP11" s="63">
        <f>COUNTIF(AP12:AP28,"E")</f>
        <v>0</v>
      </c>
      <c r="AQ11" s="100">
        <f t="shared" ref="AQ11:AV11" si="10">SUM(AQ12:AQ22)</f>
        <v>0</v>
      </c>
      <c r="AR11" s="62">
        <f t="shared" si="10"/>
        <v>0</v>
      </c>
      <c r="AS11" s="62">
        <f t="shared" si="10"/>
        <v>0</v>
      </c>
      <c r="AT11" s="62">
        <f t="shared" si="10"/>
        <v>0</v>
      </c>
      <c r="AU11" s="62">
        <f t="shared" si="10"/>
        <v>0</v>
      </c>
      <c r="AV11" s="62">
        <f t="shared" si="10"/>
        <v>0</v>
      </c>
      <c r="AW11" s="63">
        <f>COUNTIF(AW12:AW28,"E")</f>
        <v>0</v>
      </c>
      <c r="AX11" s="100">
        <f>SUM(AX12:AX22)</f>
        <v>0</v>
      </c>
    </row>
    <row r="12" spans="1:50" s="13" customFormat="1" ht="12.75" customHeight="1" x14ac:dyDescent="0.2">
      <c r="A12" s="91">
        <v>1</v>
      </c>
      <c r="B12" s="92" t="s">
        <v>78</v>
      </c>
      <c r="C12" s="97">
        <f t="shared" si="0"/>
        <v>24</v>
      </c>
      <c r="D12" s="69">
        <f t="shared" si="1"/>
        <v>0</v>
      </c>
      <c r="E12" s="69">
        <f t="shared" si="2"/>
        <v>0</v>
      </c>
      <c r="F12" s="69">
        <f t="shared" si="3"/>
        <v>0</v>
      </c>
      <c r="G12" s="69">
        <f t="shared" si="4"/>
        <v>0</v>
      </c>
      <c r="H12" s="69">
        <f>SUM(M12+T12+AA12+AH12+AO12+AV12)</f>
        <v>24</v>
      </c>
      <c r="I12" s="40"/>
      <c r="J12" s="41"/>
      <c r="K12" s="41"/>
      <c r="L12" s="41"/>
      <c r="M12" s="41"/>
      <c r="N12" s="52"/>
      <c r="O12" s="53"/>
      <c r="P12" s="40"/>
      <c r="Q12" s="41"/>
      <c r="R12" s="41"/>
      <c r="S12" s="41"/>
      <c r="T12" s="41"/>
      <c r="U12" s="52"/>
      <c r="V12" s="53"/>
      <c r="W12" s="40"/>
      <c r="X12" s="41"/>
      <c r="Y12" s="41"/>
      <c r="Z12" s="41"/>
      <c r="AA12" s="41">
        <v>24</v>
      </c>
      <c r="AB12" s="52" t="s">
        <v>70</v>
      </c>
      <c r="AC12" s="53">
        <v>2</v>
      </c>
      <c r="AD12" s="40"/>
      <c r="AE12" s="41"/>
      <c r="AF12" s="41"/>
      <c r="AG12" s="41"/>
      <c r="AH12" s="41"/>
      <c r="AI12" s="52"/>
      <c r="AJ12" s="53"/>
      <c r="AK12" s="40"/>
      <c r="AL12" s="41"/>
      <c r="AM12" s="41"/>
      <c r="AN12" s="41"/>
      <c r="AO12" s="41"/>
      <c r="AP12" s="52"/>
      <c r="AQ12" s="53"/>
      <c r="AR12" s="40"/>
      <c r="AS12" s="41"/>
      <c r="AT12" s="41"/>
      <c r="AU12" s="41"/>
      <c r="AV12" s="41"/>
      <c r="AW12" s="52"/>
      <c r="AX12" s="101"/>
    </row>
    <row r="13" spans="1:50" s="13" customFormat="1" ht="12.75" customHeight="1" x14ac:dyDescent="0.2">
      <c r="A13" s="91">
        <v>2</v>
      </c>
      <c r="B13" s="92" t="s">
        <v>79</v>
      </c>
      <c r="C13" s="97">
        <f t="shared" si="0"/>
        <v>25</v>
      </c>
      <c r="D13" s="69">
        <f t="shared" si="1"/>
        <v>0</v>
      </c>
      <c r="E13" s="69">
        <f t="shared" si="2"/>
        <v>15</v>
      </c>
      <c r="F13" s="69">
        <f t="shared" si="3"/>
        <v>0</v>
      </c>
      <c r="G13" s="69">
        <f t="shared" si="4"/>
        <v>10</v>
      </c>
      <c r="H13" s="69">
        <f t="shared" si="5"/>
        <v>0</v>
      </c>
      <c r="I13" s="40"/>
      <c r="J13" s="41"/>
      <c r="K13" s="41"/>
      <c r="L13" s="41"/>
      <c r="M13" s="41"/>
      <c r="N13" s="52"/>
      <c r="O13" s="53"/>
      <c r="P13" s="40"/>
      <c r="Q13" s="41"/>
      <c r="R13" s="41"/>
      <c r="S13" s="41"/>
      <c r="T13" s="41"/>
      <c r="U13" s="52"/>
      <c r="V13" s="53"/>
      <c r="W13" s="40"/>
      <c r="X13" s="41"/>
      <c r="Y13" s="41"/>
      <c r="Z13" s="41"/>
      <c r="AA13" s="41"/>
      <c r="AB13" s="52"/>
      <c r="AC13" s="53"/>
      <c r="AD13" s="40"/>
      <c r="AE13" s="41">
        <v>15</v>
      </c>
      <c r="AF13" s="41"/>
      <c r="AG13" s="41">
        <v>10</v>
      </c>
      <c r="AH13" s="41"/>
      <c r="AI13" s="52" t="s">
        <v>73</v>
      </c>
      <c r="AJ13" s="53">
        <v>1</v>
      </c>
      <c r="AK13" s="40"/>
      <c r="AL13" s="41"/>
      <c r="AM13" s="41"/>
      <c r="AN13" s="41"/>
      <c r="AO13" s="41"/>
      <c r="AP13" s="52"/>
      <c r="AQ13" s="53"/>
      <c r="AR13" s="40"/>
      <c r="AS13" s="41"/>
      <c r="AT13" s="41"/>
      <c r="AU13" s="41"/>
      <c r="AV13" s="41"/>
      <c r="AW13" s="52"/>
      <c r="AX13" s="101"/>
    </row>
    <row r="14" spans="1:50" s="13" customFormat="1" ht="14.25" customHeight="1" x14ac:dyDescent="0.2">
      <c r="A14" s="89">
        <v>3</v>
      </c>
      <c r="B14" s="134" t="s">
        <v>52</v>
      </c>
      <c r="C14" s="97">
        <f t="shared" si="0"/>
        <v>30</v>
      </c>
      <c r="D14" s="69">
        <f t="shared" si="1"/>
        <v>30</v>
      </c>
      <c r="E14" s="69">
        <f t="shared" si="2"/>
        <v>0</v>
      </c>
      <c r="F14" s="69">
        <f t="shared" si="3"/>
        <v>0</v>
      </c>
      <c r="G14" s="69">
        <f t="shared" si="4"/>
        <v>0</v>
      </c>
      <c r="H14" s="69">
        <f t="shared" si="5"/>
        <v>0</v>
      </c>
      <c r="I14" s="40">
        <v>30</v>
      </c>
      <c r="J14" s="41"/>
      <c r="K14" s="41"/>
      <c r="L14" s="41"/>
      <c r="M14" s="41"/>
      <c r="N14" s="52" t="s">
        <v>25</v>
      </c>
      <c r="O14" s="53">
        <v>4</v>
      </c>
      <c r="P14" s="40"/>
      <c r="Q14" s="41"/>
      <c r="R14" s="41"/>
      <c r="S14" s="41"/>
      <c r="T14" s="41"/>
      <c r="U14" s="52"/>
      <c r="V14" s="53"/>
      <c r="W14" s="40"/>
      <c r="X14" s="41"/>
      <c r="Y14" s="41"/>
      <c r="Z14" s="41"/>
      <c r="AA14" s="41"/>
      <c r="AB14" s="52"/>
      <c r="AC14" s="53"/>
      <c r="AD14" s="40"/>
      <c r="AE14" s="41"/>
      <c r="AF14" s="41"/>
      <c r="AG14" s="41"/>
      <c r="AH14" s="41"/>
      <c r="AI14" s="52"/>
      <c r="AJ14" s="53"/>
      <c r="AK14" s="40"/>
      <c r="AL14" s="41"/>
      <c r="AM14" s="41"/>
      <c r="AN14" s="41"/>
      <c r="AO14" s="41"/>
      <c r="AP14" s="52"/>
      <c r="AQ14" s="53"/>
      <c r="AR14" s="40"/>
      <c r="AS14" s="41"/>
      <c r="AT14" s="41"/>
      <c r="AU14" s="41"/>
      <c r="AV14" s="41"/>
      <c r="AW14" s="52"/>
      <c r="AX14" s="101"/>
    </row>
    <row r="15" spans="1:50" s="13" customFormat="1" ht="12.75" customHeight="1" x14ac:dyDescent="0.2">
      <c r="A15" s="91">
        <v>4</v>
      </c>
      <c r="B15" s="92" t="s">
        <v>35</v>
      </c>
      <c r="C15" s="97">
        <f t="shared" si="0"/>
        <v>36</v>
      </c>
      <c r="D15" s="69">
        <f t="shared" si="1"/>
        <v>18</v>
      </c>
      <c r="E15" s="69">
        <f t="shared" si="2"/>
        <v>0</v>
      </c>
      <c r="F15" s="69">
        <f t="shared" si="3"/>
        <v>0</v>
      </c>
      <c r="G15" s="69">
        <f t="shared" si="4"/>
        <v>18</v>
      </c>
      <c r="H15" s="69">
        <f t="shared" si="5"/>
        <v>0</v>
      </c>
      <c r="I15" s="40"/>
      <c r="J15" s="41"/>
      <c r="K15" s="41"/>
      <c r="L15" s="41"/>
      <c r="M15" s="41"/>
      <c r="N15" s="52"/>
      <c r="O15" s="53"/>
      <c r="P15" s="40">
        <v>18</v>
      </c>
      <c r="Q15" s="41"/>
      <c r="R15" s="41"/>
      <c r="S15" s="41">
        <v>18</v>
      </c>
      <c r="T15" s="41"/>
      <c r="U15" s="52" t="s">
        <v>25</v>
      </c>
      <c r="V15" s="53">
        <v>5</v>
      </c>
      <c r="W15" s="40"/>
      <c r="X15" s="41"/>
      <c r="Y15" s="41"/>
      <c r="Z15" s="41"/>
      <c r="AA15" s="41"/>
      <c r="AB15" s="52"/>
      <c r="AC15" s="53"/>
      <c r="AD15" s="40"/>
      <c r="AE15" s="41"/>
      <c r="AF15" s="41"/>
      <c r="AG15" s="41"/>
      <c r="AH15" s="41"/>
      <c r="AI15" s="52"/>
      <c r="AJ15" s="53"/>
      <c r="AK15" s="40"/>
      <c r="AL15" s="41"/>
      <c r="AM15" s="41"/>
      <c r="AN15" s="41"/>
      <c r="AO15" s="41"/>
      <c r="AP15" s="52"/>
      <c r="AQ15" s="53"/>
      <c r="AR15" s="40"/>
      <c r="AS15" s="41"/>
      <c r="AT15" s="41"/>
      <c r="AU15" s="41"/>
      <c r="AV15" s="41"/>
      <c r="AW15" s="52"/>
      <c r="AX15" s="101"/>
    </row>
    <row r="16" spans="1:50" s="13" customFormat="1" ht="15.75" customHeight="1" x14ac:dyDescent="0.2">
      <c r="A16" s="91">
        <v>5</v>
      </c>
      <c r="B16" s="92" t="s">
        <v>36</v>
      </c>
      <c r="C16" s="97">
        <f t="shared" si="0"/>
        <v>36</v>
      </c>
      <c r="D16" s="69">
        <f t="shared" si="1"/>
        <v>18</v>
      </c>
      <c r="E16" s="69">
        <f t="shared" si="2"/>
        <v>0</v>
      </c>
      <c r="F16" s="69">
        <f t="shared" si="3"/>
        <v>0</v>
      </c>
      <c r="G16" s="69">
        <f t="shared" si="4"/>
        <v>18</v>
      </c>
      <c r="H16" s="69">
        <f t="shared" si="5"/>
        <v>0</v>
      </c>
      <c r="I16" s="40"/>
      <c r="J16" s="41"/>
      <c r="K16" s="41"/>
      <c r="L16" s="41"/>
      <c r="M16" s="41"/>
      <c r="N16" s="52"/>
      <c r="O16" s="53"/>
      <c r="P16" s="40">
        <v>18</v>
      </c>
      <c r="Q16" s="41"/>
      <c r="R16" s="41"/>
      <c r="S16" s="41">
        <v>18</v>
      </c>
      <c r="T16" s="41"/>
      <c r="U16" s="52" t="s">
        <v>25</v>
      </c>
      <c r="V16" s="53">
        <v>5</v>
      </c>
      <c r="W16" s="40"/>
      <c r="X16" s="41"/>
      <c r="Y16" s="41"/>
      <c r="Z16" s="41"/>
      <c r="AA16" s="41"/>
      <c r="AB16" s="52"/>
      <c r="AC16" s="53"/>
      <c r="AD16" s="40"/>
      <c r="AE16" s="41"/>
      <c r="AF16" s="41"/>
      <c r="AG16" s="41"/>
      <c r="AH16" s="41"/>
      <c r="AI16" s="52"/>
      <c r="AJ16" s="53"/>
      <c r="AK16" s="40"/>
      <c r="AL16" s="41"/>
      <c r="AM16" s="41"/>
      <c r="AN16" s="41"/>
      <c r="AO16" s="41"/>
      <c r="AP16" s="52"/>
      <c r="AQ16" s="53"/>
      <c r="AR16" s="40"/>
      <c r="AS16" s="41"/>
      <c r="AT16" s="41"/>
      <c r="AU16" s="41"/>
      <c r="AV16" s="41"/>
      <c r="AW16" s="52"/>
      <c r="AX16" s="101"/>
    </row>
    <row r="17" spans="1:50" s="13" customFormat="1" ht="15" customHeight="1" x14ac:dyDescent="0.2">
      <c r="A17" s="91">
        <v>6</v>
      </c>
      <c r="B17" s="117" t="s">
        <v>65</v>
      </c>
      <c r="C17" s="97">
        <f t="shared" si="0"/>
        <v>18</v>
      </c>
      <c r="D17" s="69">
        <f t="shared" si="1"/>
        <v>18</v>
      </c>
      <c r="E17" s="69">
        <f t="shared" si="2"/>
        <v>0</v>
      </c>
      <c r="F17" s="69">
        <f t="shared" si="3"/>
        <v>0</v>
      </c>
      <c r="G17" s="69">
        <f t="shared" si="4"/>
        <v>0</v>
      </c>
      <c r="H17" s="69">
        <f t="shared" si="5"/>
        <v>0</v>
      </c>
      <c r="I17" s="40">
        <v>18</v>
      </c>
      <c r="J17" s="41"/>
      <c r="K17" s="41"/>
      <c r="L17" s="41"/>
      <c r="M17" s="41"/>
      <c r="N17" s="52" t="s">
        <v>25</v>
      </c>
      <c r="O17" s="54">
        <v>3</v>
      </c>
      <c r="P17" s="40"/>
      <c r="Q17" s="41"/>
      <c r="R17" s="41"/>
      <c r="S17" s="41"/>
      <c r="T17" s="41"/>
      <c r="U17" s="52"/>
      <c r="V17" s="54"/>
      <c r="W17" s="40"/>
      <c r="X17" s="41"/>
      <c r="Y17" s="41"/>
      <c r="Z17" s="41"/>
      <c r="AA17" s="41"/>
      <c r="AB17" s="52"/>
      <c r="AC17" s="54"/>
      <c r="AD17" s="40"/>
      <c r="AE17" s="41"/>
      <c r="AF17" s="41"/>
      <c r="AG17" s="41"/>
      <c r="AH17" s="41"/>
      <c r="AI17" s="52"/>
      <c r="AJ17" s="54"/>
      <c r="AK17" s="40"/>
      <c r="AL17" s="41"/>
      <c r="AM17" s="41"/>
      <c r="AN17" s="41"/>
      <c r="AO17" s="41"/>
      <c r="AP17" s="52"/>
      <c r="AQ17" s="54"/>
      <c r="AR17" s="40"/>
      <c r="AS17" s="41"/>
      <c r="AT17" s="41"/>
      <c r="AU17" s="41"/>
      <c r="AV17" s="41"/>
      <c r="AW17" s="52"/>
      <c r="AX17" s="102"/>
    </row>
    <row r="18" spans="1:50" s="13" customFormat="1" ht="30.6" customHeight="1" x14ac:dyDescent="0.2">
      <c r="A18" s="91">
        <v>7</v>
      </c>
      <c r="B18" s="117" t="s">
        <v>84</v>
      </c>
      <c r="C18" s="97">
        <f t="shared" si="0"/>
        <v>18</v>
      </c>
      <c r="D18" s="69">
        <f t="shared" si="1"/>
        <v>18</v>
      </c>
      <c r="E18" s="69">
        <f t="shared" si="2"/>
        <v>0</v>
      </c>
      <c r="F18" s="69">
        <f t="shared" si="3"/>
        <v>0</v>
      </c>
      <c r="G18" s="69">
        <f t="shared" si="4"/>
        <v>0</v>
      </c>
      <c r="H18" s="69">
        <f t="shared" si="5"/>
        <v>0</v>
      </c>
      <c r="I18" s="40">
        <v>18</v>
      </c>
      <c r="J18" s="41"/>
      <c r="K18" s="41"/>
      <c r="L18" s="41"/>
      <c r="M18" s="41"/>
      <c r="N18" s="52" t="s">
        <v>25</v>
      </c>
      <c r="O18" s="54">
        <v>2</v>
      </c>
      <c r="P18" s="40"/>
      <c r="Q18" s="41"/>
      <c r="R18" s="41"/>
      <c r="S18" s="41"/>
      <c r="T18" s="41"/>
      <c r="U18" s="52"/>
      <c r="V18" s="54"/>
      <c r="W18" s="40"/>
      <c r="X18" s="41"/>
      <c r="Y18" s="41"/>
      <c r="Z18" s="41"/>
      <c r="AA18" s="41"/>
      <c r="AB18" s="52"/>
      <c r="AC18" s="54"/>
      <c r="AD18" s="40"/>
      <c r="AE18" s="41"/>
      <c r="AF18" s="41"/>
      <c r="AG18" s="41"/>
      <c r="AH18" s="41"/>
      <c r="AI18" s="52"/>
      <c r="AJ18" s="54"/>
      <c r="AK18" s="40"/>
      <c r="AL18" s="41"/>
      <c r="AM18" s="41"/>
      <c r="AN18" s="41"/>
      <c r="AO18" s="41"/>
      <c r="AP18" s="52"/>
      <c r="AQ18" s="54"/>
      <c r="AR18" s="40"/>
      <c r="AS18" s="41"/>
      <c r="AT18" s="41"/>
      <c r="AU18" s="41"/>
      <c r="AV18" s="41"/>
      <c r="AW18" s="52"/>
      <c r="AX18" s="102"/>
    </row>
    <row r="19" spans="1:50" s="148" customFormat="1" ht="14.25" customHeight="1" x14ac:dyDescent="0.2">
      <c r="A19" s="91">
        <v>8</v>
      </c>
      <c r="B19" s="117" t="s">
        <v>58</v>
      </c>
      <c r="C19" s="97">
        <f t="shared" si="0"/>
        <v>18</v>
      </c>
      <c r="D19" s="69">
        <f t="shared" si="1"/>
        <v>0</v>
      </c>
      <c r="E19" s="69">
        <f t="shared" si="2"/>
        <v>0</v>
      </c>
      <c r="F19" s="69">
        <f t="shared" si="3"/>
        <v>0</v>
      </c>
      <c r="G19" s="69">
        <f t="shared" si="4"/>
        <v>18</v>
      </c>
      <c r="H19" s="69">
        <f t="shared" si="5"/>
        <v>0</v>
      </c>
      <c r="I19" s="40"/>
      <c r="J19" s="41"/>
      <c r="K19" s="41"/>
      <c r="L19" s="41">
        <v>18</v>
      </c>
      <c r="M19" s="41"/>
      <c r="N19" s="52" t="s">
        <v>31</v>
      </c>
      <c r="O19" s="54">
        <v>2</v>
      </c>
      <c r="P19" s="143"/>
      <c r="Q19" s="144"/>
      <c r="R19" s="144"/>
      <c r="S19" s="144"/>
      <c r="T19" s="144"/>
      <c r="U19" s="145"/>
      <c r="V19" s="146"/>
      <c r="W19" s="143"/>
      <c r="X19" s="144"/>
      <c r="Y19" s="144"/>
      <c r="Z19" s="144"/>
      <c r="AA19" s="144"/>
      <c r="AB19" s="145"/>
      <c r="AC19" s="146"/>
      <c r="AD19" s="143"/>
      <c r="AE19" s="144"/>
      <c r="AF19" s="144"/>
      <c r="AG19" s="144"/>
      <c r="AH19" s="144"/>
      <c r="AI19" s="145"/>
      <c r="AJ19" s="146"/>
      <c r="AK19" s="143"/>
      <c r="AL19" s="144"/>
      <c r="AM19" s="144"/>
      <c r="AN19" s="144"/>
      <c r="AO19" s="144"/>
      <c r="AP19" s="145"/>
      <c r="AQ19" s="146"/>
      <c r="AR19" s="143"/>
      <c r="AS19" s="144"/>
      <c r="AT19" s="144"/>
      <c r="AU19" s="144"/>
      <c r="AV19" s="144"/>
      <c r="AW19" s="145"/>
      <c r="AX19" s="147"/>
    </row>
    <row r="20" spans="1:50" s="148" customFormat="1" ht="21" customHeight="1" x14ac:dyDescent="0.2">
      <c r="A20" s="91">
        <v>9</v>
      </c>
      <c r="B20" s="117" t="s">
        <v>71</v>
      </c>
      <c r="C20" s="97">
        <f t="shared" si="0"/>
        <v>18</v>
      </c>
      <c r="D20" s="69">
        <f t="shared" si="1"/>
        <v>0</v>
      </c>
      <c r="E20" s="69">
        <f t="shared" si="2"/>
        <v>0</v>
      </c>
      <c r="F20" s="69">
        <f t="shared" si="3"/>
        <v>0</v>
      </c>
      <c r="G20" s="69">
        <f t="shared" si="4"/>
        <v>18</v>
      </c>
      <c r="H20" s="69">
        <f t="shared" si="5"/>
        <v>0</v>
      </c>
      <c r="I20" s="40"/>
      <c r="J20" s="41"/>
      <c r="K20" s="41"/>
      <c r="L20" s="41">
        <v>18</v>
      </c>
      <c r="M20" s="41"/>
      <c r="N20" s="52" t="s">
        <v>31</v>
      </c>
      <c r="O20" s="54">
        <v>2</v>
      </c>
      <c r="P20" s="143"/>
      <c r="Q20" s="144"/>
      <c r="R20" s="144"/>
      <c r="S20" s="144"/>
      <c r="T20" s="144"/>
      <c r="U20" s="145"/>
      <c r="V20" s="146"/>
      <c r="W20" s="143"/>
      <c r="X20" s="144"/>
      <c r="Y20" s="144"/>
      <c r="Z20" s="144"/>
      <c r="AA20" s="144"/>
      <c r="AB20" s="145"/>
      <c r="AC20" s="146"/>
      <c r="AD20" s="143"/>
      <c r="AE20" s="144"/>
      <c r="AF20" s="144"/>
      <c r="AG20" s="144"/>
      <c r="AH20" s="144"/>
      <c r="AI20" s="145"/>
      <c r="AJ20" s="146"/>
      <c r="AK20" s="143"/>
      <c r="AL20" s="144"/>
      <c r="AM20" s="144"/>
      <c r="AN20" s="144"/>
      <c r="AO20" s="144"/>
      <c r="AP20" s="145"/>
      <c r="AQ20" s="146"/>
      <c r="AR20" s="143"/>
      <c r="AS20" s="144"/>
      <c r="AT20" s="144"/>
      <c r="AU20" s="144"/>
      <c r="AV20" s="144"/>
      <c r="AW20" s="145"/>
      <c r="AX20" s="147"/>
    </row>
    <row r="21" spans="1:50" s="13" customFormat="1" ht="12.75" customHeight="1" x14ac:dyDescent="0.2">
      <c r="A21" s="91">
        <v>8</v>
      </c>
      <c r="B21" s="92"/>
      <c r="C21" s="97">
        <f t="shared" si="0"/>
        <v>0</v>
      </c>
      <c r="D21" s="69">
        <f t="shared" si="1"/>
        <v>0</v>
      </c>
      <c r="E21" s="69">
        <f t="shared" si="2"/>
        <v>0</v>
      </c>
      <c r="F21" s="69">
        <f t="shared" si="3"/>
        <v>0</v>
      </c>
      <c r="G21" s="69">
        <f t="shared" si="4"/>
        <v>0</v>
      </c>
      <c r="H21" s="69">
        <f t="shared" si="5"/>
        <v>0</v>
      </c>
      <c r="I21" s="40"/>
      <c r="J21" s="41"/>
      <c r="K21" s="41"/>
      <c r="L21" s="41"/>
      <c r="M21" s="41"/>
      <c r="N21" s="52"/>
      <c r="O21" s="54"/>
      <c r="P21" s="40"/>
      <c r="Q21" s="41"/>
      <c r="R21" s="41"/>
      <c r="S21" s="41"/>
      <c r="T21" s="41"/>
      <c r="U21" s="52"/>
      <c r="V21" s="54"/>
      <c r="W21" s="40"/>
      <c r="X21" s="41"/>
      <c r="Y21" s="41"/>
      <c r="Z21" s="41"/>
      <c r="AA21" s="41"/>
      <c r="AB21" s="52"/>
      <c r="AC21" s="54"/>
      <c r="AD21" s="40"/>
      <c r="AE21" s="41"/>
      <c r="AF21" s="41"/>
      <c r="AG21" s="41"/>
      <c r="AH21" s="41"/>
      <c r="AI21" s="52"/>
      <c r="AJ21" s="54"/>
      <c r="AK21" s="40"/>
      <c r="AL21" s="41"/>
      <c r="AM21" s="41"/>
      <c r="AN21" s="41"/>
      <c r="AO21" s="41"/>
      <c r="AP21" s="52"/>
      <c r="AQ21" s="54"/>
      <c r="AR21" s="40"/>
      <c r="AS21" s="41"/>
      <c r="AT21" s="41"/>
      <c r="AU21" s="41"/>
      <c r="AV21" s="41"/>
      <c r="AW21" s="52"/>
      <c r="AX21" s="102"/>
    </row>
    <row r="22" spans="1:50" s="13" customFormat="1" ht="13.8" customHeight="1" x14ac:dyDescent="0.2">
      <c r="A22" s="91">
        <v>9</v>
      </c>
      <c r="B22" s="117"/>
      <c r="C22" s="97">
        <f t="shared" si="0"/>
        <v>0</v>
      </c>
      <c r="D22" s="69">
        <f t="shared" ref="D22" si="11">SUM(I22+P22+W22+AD22+AK22+AR22)</f>
        <v>0</v>
      </c>
      <c r="E22" s="69">
        <f t="shared" ref="E22" si="12">SUM(J22+Q22+X22+AE22+AL22+AS22)</f>
        <v>0</v>
      </c>
      <c r="F22" s="69">
        <f t="shared" ref="F22" si="13">SUM(K22+R22+Y22+AF22+AM22+AT22)</f>
        <v>0</v>
      </c>
      <c r="G22" s="69">
        <f t="shared" ref="G22" si="14">SUM(L22+S22+Z22+AG22+AN22+AU22)</f>
        <v>0</v>
      </c>
      <c r="H22" s="69">
        <f t="shared" ref="H22" si="15">SUM(M22+T22+AA22+AH22+AO22+AV22)</f>
        <v>0</v>
      </c>
      <c r="I22" s="40"/>
      <c r="J22" s="41"/>
      <c r="K22" s="41"/>
      <c r="L22" s="41"/>
      <c r="M22" s="41"/>
      <c r="N22" s="52"/>
      <c r="O22" s="54"/>
      <c r="P22" s="40"/>
      <c r="Q22" s="41"/>
      <c r="R22" s="41"/>
      <c r="S22" s="41"/>
      <c r="T22" s="41"/>
      <c r="U22" s="52"/>
      <c r="V22" s="54"/>
      <c r="W22" s="40"/>
      <c r="X22" s="41"/>
      <c r="Y22" s="41"/>
      <c r="Z22" s="41"/>
      <c r="AA22" s="41"/>
      <c r="AB22" s="52"/>
      <c r="AC22" s="54"/>
      <c r="AD22" s="40"/>
      <c r="AE22" s="41"/>
      <c r="AF22" s="41"/>
      <c r="AG22" s="41"/>
      <c r="AH22" s="41"/>
      <c r="AI22" s="52"/>
      <c r="AJ22" s="54"/>
      <c r="AK22" s="40"/>
      <c r="AL22" s="41"/>
      <c r="AM22" s="41"/>
      <c r="AN22" s="41"/>
      <c r="AO22" s="41"/>
      <c r="AP22" s="52"/>
      <c r="AQ22" s="54"/>
      <c r="AR22" s="40"/>
      <c r="AS22" s="41"/>
      <c r="AT22" s="41"/>
      <c r="AU22" s="41"/>
      <c r="AV22" s="41"/>
      <c r="AW22" s="52"/>
      <c r="AX22" s="102"/>
    </row>
    <row r="23" spans="1:50" s="22" customFormat="1" ht="24.75" customHeight="1" x14ac:dyDescent="0.2">
      <c r="A23" s="35" t="s">
        <v>37</v>
      </c>
      <c r="B23" s="129" t="s">
        <v>75</v>
      </c>
      <c r="C23" s="62">
        <f t="shared" ref="C23:C42" si="16">D23+E23+F23+G23+H23</f>
        <v>726</v>
      </c>
      <c r="D23" s="141">
        <f t="shared" ref="D23:D41" si="17">SUM(I23+P23+W23+AD23+AK23+AR23)</f>
        <v>120</v>
      </c>
      <c r="E23" s="141">
        <f t="shared" ref="E23:E41" si="18">SUM(J23+Q23+X23+AE23+AL23+AS23)</f>
        <v>180</v>
      </c>
      <c r="F23" s="141">
        <f t="shared" ref="F23:F41" si="19">SUM(K23+R23+Y23+AF23+AM23+AT23)</f>
        <v>0</v>
      </c>
      <c r="G23" s="141">
        <f t="shared" ref="G23:G41" si="20">SUM(L23+S23+Z23+AG23+AN23+AU23)</f>
        <v>426</v>
      </c>
      <c r="H23" s="141">
        <f t="shared" ref="H23:H41" si="21">SUM(M23+T23+AA23+AH23+AO23+AV23)</f>
        <v>0</v>
      </c>
      <c r="I23" s="62">
        <f>SUM(I24:I39)</f>
        <v>54</v>
      </c>
      <c r="J23" s="62">
        <f>SUM(J24:J39)</f>
        <v>0</v>
      </c>
      <c r="K23" s="62">
        <f>SUM(K24:K39)</f>
        <v>0</v>
      </c>
      <c r="L23" s="62">
        <f>SUM(L24:L39)</f>
        <v>36</v>
      </c>
      <c r="M23" s="62">
        <f>SUM(M24:M39)</f>
        <v>0</v>
      </c>
      <c r="N23" s="63">
        <f>COUNTIF(N24:N39,"E")</f>
        <v>4</v>
      </c>
      <c r="O23" s="100">
        <f t="shared" ref="O23:T23" si="22">SUM(O24:O39)</f>
        <v>12</v>
      </c>
      <c r="P23" s="62">
        <f t="shared" si="22"/>
        <v>48</v>
      </c>
      <c r="Q23" s="62">
        <f t="shared" si="22"/>
        <v>180</v>
      </c>
      <c r="R23" s="62">
        <f t="shared" si="22"/>
        <v>0</v>
      </c>
      <c r="S23" s="62">
        <f t="shared" si="22"/>
        <v>30</v>
      </c>
      <c r="T23" s="62">
        <f t="shared" si="22"/>
        <v>0</v>
      </c>
      <c r="U23" s="63">
        <f>COUNTIF(U24:U39,"E")</f>
        <v>2</v>
      </c>
      <c r="V23" s="100">
        <f t="shared" ref="V23:AA23" si="23">SUM(V24:V39)</f>
        <v>17</v>
      </c>
      <c r="W23" s="62">
        <f t="shared" si="23"/>
        <v>18</v>
      </c>
      <c r="X23" s="62">
        <f t="shared" si="23"/>
        <v>0</v>
      </c>
      <c r="Y23" s="62">
        <f t="shared" si="23"/>
        <v>0</v>
      </c>
      <c r="Z23" s="62">
        <f t="shared" si="23"/>
        <v>288</v>
      </c>
      <c r="AA23" s="62">
        <f t="shared" si="23"/>
        <v>0</v>
      </c>
      <c r="AB23" s="63">
        <f>COUNTIF(AB24:AB39,"E")</f>
        <v>1</v>
      </c>
      <c r="AC23" s="100">
        <f t="shared" ref="AC23:AH23" si="24">SUM(AC24:AC39)</f>
        <v>28</v>
      </c>
      <c r="AD23" s="62">
        <f t="shared" si="24"/>
        <v>0</v>
      </c>
      <c r="AE23" s="62">
        <f t="shared" si="24"/>
        <v>0</v>
      </c>
      <c r="AF23" s="62">
        <f t="shared" si="24"/>
        <v>0</v>
      </c>
      <c r="AG23" s="62">
        <f t="shared" si="24"/>
        <v>72</v>
      </c>
      <c r="AH23" s="62">
        <f t="shared" si="24"/>
        <v>0</v>
      </c>
      <c r="AI23" s="63">
        <f>COUNTIF(AI24:AI39,"E")</f>
        <v>1</v>
      </c>
      <c r="AJ23" s="100">
        <f t="shared" ref="AJ23:AO23" si="25">SUM(AJ24:AJ39)</f>
        <v>12</v>
      </c>
      <c r="AK23" s="62">
        <f t="shared" si="25"/>
        <v>0</v>
      </c>
      <c r="AL23" s="62">
        <f t="shared" si="25"/>
        <v>0</v>
      </c>
      <c r="AM23" s="62">
        <f t="shared" si="25"/>
        <v>0</v>
      </c>
      <c r="AN23" s="62">
        <f t="shared" si="25"/>
        <v>0</v>
      </c>
      <c r="AO23" s="62">
        <f t="shared" si="25"/>
        <v>0</v>
      </c>
      <c r="AP23" s="63">
        <f>COUNTIF(AP24:AP39,"E")</f>
        <v>0</v>
      </c>
      <c r="AQ23" s="100">
        <f t="shared" ref="AQ23:AV23" si="26">SUM(AQ24:AQ39)</f>
        <v>0</v>
      </c>
      <c r="AR23" s="62">
        <f t="shared" si="26"/>
        <v>0</v>
      </c>
      <c r="AS23" s="62">
        <f t="shared" si="26"/>
        <v>0</v>
      </c>
      <c r="AT23" s="62">
        <f t="shared" si="26"/>
        <v>0</v>
      </c>
      <c r="AU23" s="62">
        <f t="shared" si="26"/>
        <v>0</v>
      </c>
      <c r="AV23" s="62">
        <f t="shared" si="26"/>
        <v>0</v>
      </c>
      <c r="AW23" s="63">
        <f>COUNTIF(AW24:AW39,"E")</f>
        <v>0</v>
      </c>
      <c r="AX23" s="100">
        <f>SUM(AX24:AX39)</f>
        <v>0</v>
      </c>
    </row>
    <row r="24" spans="1:50" s="13" customFormat="1" ht="15" customHeight="1" x14ac:dyDescent="0.2">
      <c r="A24" s="89">
        <v>1</v>
      </c>
      <c r="B24" s="90" t="s">
        <v>43</v>
      </c>
      <c r="C24" s="97">
        <f t="shared" si="16"/>
        <v>27</v>
      </c>
      <c r="D24" s="69">
        <f t="shared" si="17"/>
        <v>27</v>
      </c>
      <c r="E24" s="69">
        <f t="shared" si="18"/>
        <v>0</v>
      </c>
      <c r="F24" s="69">
        <f t="shared" si="19"/>
        <v>0</v>
      </c>
      <c r="G24" s="69">
        <f t="shared" si="20"/>
        <v>0</v>
      </c>
      <c r="H24" s="69">
        <f t="shared" si="21"/>
        <v>0</v>
      </c>
      <c r="I24" s="40">
        <v>27</v>
      </c>
      <c r="J24" s="41"/>
      <c r="K24" s="41"/>
      <c r="L24" s="41"/>
      <c r="M24" s="41"/>
      <c r="N24" s="52" t="s">
        <v>25</v>
      </c>
      <c r="O24" s="53">
        <v>3</v>
      </c>
      <c r="P24" s="40"/>
      <c r="Q24" s="41"/>
      <c r="R24" s="41"/>
      <c r="S24" s="41"/>
      <c r="T24" s="41"/>
      <c r="U24" s="52"/>
      <c r="V24" s="53"/>
      <c r="W24" s="40"/>
      <c r="X24" s="41"/>
      <c r="Y24" s="41"/>
      <c r="Z24" s="41"/>
      <c r="AA24" s="41"/>
      <c r="AB24" s="52"/>
      <c r="AC24" s="53"/>
      <c r="AD24" s="40"/>
      <c r="AE24" s="41"/>
      <c r="AF24" s="41"/>
      <c r="AG24" s="41"/>
      <c r="AH24" s="41"/>
      <c r="AI24" s="52"/>
      <c r="AJ24" s="53"/>
      <c r="AK24" s="40"/>
      <c r="AL24" s="41"/>
      <c r="AM24" s="41"/>
      <c r="AN24" s="41"/>
      <c r="AO24" s="41"/>
      <c r="AP24" s="52"/>
      <c r="AQ24" s="53"/>
      <c r="AR24" s="40"/>
      <c r="AS24" s="41"/>
      <c r="AT24" s="41"/>
      <c r="AU24" s="41"/>
      <c r="AV24" s="41"/>
      <c r="AW24" s="52"/>
      <c r="AX24" s="101"/>
    </row>
    <row r="25" spans="1:50" s="13" customFormat="1" ht="31.2" customHeight="1" x14ac:dyDescent="0.2">
      <c r="A25" s="91">
        <v>2</v>
      </c>
      <c r="B25" s="117" t="s">
        <v>85</v>
      </c>
      <c r="C25" s="97">
        <f t="shared" si="16"/>
        <v>30</v>
      </c>
      <c r="D25" s="69">
        <f t="shared" si="17"/>
        <v>30</v>
      </c>
      <c r="E25" s="69">
        <f t="shared" si="18"/>
        <v>0</v>
      </c>
      <c r="F25" s="69">
        <f t="shared" si="19"/>
        <v>0</v>
      </c>
      <c r="G25" s="69">
        <f t="shared" si="20"/>
        <v>0</v>
      </c>
      <c r="H25" s="69">
        <f t="shared" si="21"/>
        <v>0</v>
      </c>
      <c r="I25" s="40"/>
      <c r="J25" s="41"/>
      <c r="K25" s="41"/>
      <c r="L25" s="41"/>
      <c r="M25" s="41"/>
      <c r="N25" s="52"/>
      <c r="O25" s="53"/>
      <c r="P25" s="40">
        <v>30</v>
      </c>
      <c r="Q25" s="41"/>
      <c r="R25" s="41"/>
      <c r="S25" s="41"/>
      <c r="T25" s="41"/>
      <c r="U25" s="52" t="s">
        <v>25</v>
      </c>
      <c r="V25" s="53">
        <v>4</v>
      </c>
      <c r="W25" s="40"/>
      <c r="X25" s="41"/>
      <c r="Y25" s="41"/>
      <c r="Z25" s="41"/>
      <c r="AA25" s="41"/>
      <c r="AB25" s="52"/>
      <c r="AC25" s="53"/>
      <c r="AD25" s="40"/>
      <c r="AE25" s="41"/>
      <c r="AF25" s="41"/>
      <c r="AG25" s="41"/>
      <c r="AH25" s="41"/>
      <c r="AI25" s="52"/>
      <c r="AJ25" s="53"/>
      <c r="AK25" s="40"/>
      <c r="AL25" s="41"/>
      <c r="AM25" s="41"/>
      <c r="AN25" s="41"/>
      <c r="AO25" s="41"/>
      <c r="AP25" s="52"/>
      <c r="AQ25" s="53"/>
      <c r="AR25" s="40"/>
      <c r="AS25" s="41"/>
      <c r="AT25" s="41"/>
      <c r="AU25" s="41"/>
      <c r="AV25" s="41"/>
      <c r="AW25" s="52"/>
      <c r="AX25" s="101"/>
    </row>
    <row r="26" spans="1:50" s="13" customFormat="1" ht="13.5" customHeight="1" x14ac:dyDescent="0.2">
      <c r="A26" s="91">
        <v>3</v>
      </c>
      <c r="B26" s="92" t="s">
        <v>56</v>
      </c>
      <c r="C26" s="97">
        <f t="shared" si="16"/>
        <v>27</v>
      </c>
      <c r="D26" s="69">
        <f t="shared" si="17"/>
        <v>27</v>
      </c>
      <c r="E26" s="69">
        <f t="shared" si="18"/>
        <v>0</v>
      </c>
      <c r="F26" s="69">
        <f t="shared" si="19"/>
        <v>0</v>
      </c>
      <c r="G26" s="69">
        <f t="shared" si="20"/>
        <v>0</v>
      </c>
      <c r="H26" s="69">
        <f t="shared" si="21"/>
        <v>0</v>
      </c>
      <c r="I26" s="40">
        <v>27</v>
      </c>
      <c r="J26" s="41"/>
      <c r="K26" s="41"/>
      <c r="L26" s="41"/>
      <c r="M26" s="41"/>
      <c r="N26" s="52" t="s">
        <v>25</v>
      </c>
      <c r="O26" s="53">
        <v>3</v>
      </c>
      <c r="P26" s="40"/>
      <c r="Q26" s="41"/>
      <c r="R26" s="41"/>
      <c r="S26" s="41"/>
      <c r="T26" s="41"/>
      <c r="U26" s="52"/>
      <c r="V26" s="53"/>
      <c r="W26" s="40"/>
      <c r="X26" s="41"/>
      <c r="Y26" s="41"/>
      <c r="Z26" s="41"/>
      <c r="AA26" s="41"/>
      <c r="AB26" s="52"/>
      <c r="AC26" s="53"/>
      <c r="AD26" s="40"/>
      <c r="AE26" s="41"/>
      <c r="AF26" s="41"/>
      <c r="AG26" s="41"/>
      <c r="AH26" s="41"/>
      <c r="AI26" s="52"/>
      <c r="AJ26" s="53"/>
      <c r="AK26" s="40"/>
      <c r="AL26" s="41"/>
      <c r="AM26" s="41"/>
      <c r="AN26" s="41"/>
      <c r="AO26" s="41"/>
      <c r="AP26" s="52"/>
      <c r="AQ26" s="53"/>
      <c r="AR26" s="40"/>
      <c r="AS26" s="41"/>
      <c r="AT26" s="41"/>
      <c r="AU26" s="41"/>
      <c r="AV26" s="41"/>
      <c r="AW26" s="52"/>
      <c r="AX26" s="101"/>
    </row>
    <row r="27" spans="1:50" s="13" customFormat="1" ht="14.25" customHeight="1" x14ac:dyDescent="0.2">
      <c r="A27" s="91">
        <v>4</v>
      </c>
      <c r="B27" s="92" t="s">
        <v>47</v>
      </c>
      <c r="C27" s="97">
        <f t="shared" si="16"/>
        <v>18</v>
      </c>
      <c r="D27" s="69">
        <f t="shared" si="17"/>
        <v>0</v>
      </c>
      <c r="E27" s="69">
        <f t="shared" si="18"/>
        <v>0</v>
      </c>
      <c r="F27" s="69">
        <f t="shared" si="19"/>
        <v>0</v>
      </c>
      <c r="G27" s="69">
        <f t="shared" si="20"/>
        <v>18</v>
      </c>
      <c r="H27" s="69">
        <f t="shared" si="21"/>
        <v>0</v>
      </c>
      <c r="I27" s="40"/>
      <c r="J27" s="41"/>
      <c r="K27" s="41"/>
      <c r="L27" s="41"/>
      <c r="M27" s="41"/>
      <c r="N27" s="52"/>
      <c r="O27" s="53"/>
      <c r="P27" s="40"/>
      <c r="Q27" s="41"/>
      <c r="R27" s="41"/>
      <c r="S27" s="41">
        <v>18</v>
      </c>
      <c r="T27" s="41"/>
      <c r="U27" s="52" t="s">
        <v>80</v>
      </c>
      <c r="V27" s="53">
        <v>3</v>
      </c>
      <c r="W27" s="40"/>
      <c r="X27" s="41"/>
      <c r="Y27" s="41"/>
      <c r="Z27" s="41"/>
      <c r="AA27" s="41"/>
      <c r="AB27" s="52"/>
      <c r="AC27" s="53"/>
      <c r="AD27" s="40"/>
      <c r="AE27" s="41"/>
      <c r="AF27" s="41"/>
      <c r="AG27" s="41"/>
      <c r="AH27" s="41"/>
      <c r="AI27" s="52"/>
      <c r="AJ27" s="53"/>
      <c r="AK27" s="40"/>
      <c r="AL27" s="41"/>
      <c r="AM27" s="41"/>
      <c r="AN27" s="41"/>
      <c r="AO27" s="41"/>
      <c r="AP27" s="52"/>
      <c r="AQ27" s="53"/>
      <c r="AR27" s="40"/>
      <c r="AS27" s="41"/>
      <c r="AT27" s="41"/>
      <c r="AU27" s="41"/>
      <c r="AV27" s="41"/>
      <c r="AW27" s="52"/>
      <c r="AX27" s="101"/>
    </row>
    <row r="28" spans="1:50" s="13" customFormat="1" ht="14.25" customHeight="1" x14ac:dyDescent="0.2">
      <c r="A28" s="91">
        <v>5</v>
      </c>
      <c r="B28" s="92" t="s">
        <v>57</v>
      </c>
      <c r="C28" s="97">
        <f t="shared" si="16"/>
        <v>18</v>
      </c>
      <c r="D28" s="69">
        <f t="shared" si="17"/>
        <v>18</v>
      </c>
      <c r="E28" s="69">
        <f t="shared" si="18"/>
        <v>0</v>
      </c>
      <c r="F28" s="69">
        <f t="shared" si="19"/>
        <v>0</v>
      </c>
      <c r="G28" s="69">
        <f t="shared" si="20"/>
        <v>0</v>
      </c>
      <c r="H28" s="69">
        <f t="shared" si="21"/>
        <v>0</v>
      </c>
      <c r="I28" s="40"/>
      <c r="J28" s="41"/>
      <c r="K28" s="41"/>
      <c r="L28" s="41"/>
      <c r="M28" s="41"/>
      <c r="N28" s="52"/>
      <c r="O28" s="53"/>
      <c r="P28" s="40">
        <v>18</v>
      </c>
      <c r="Q28" s="41"/>
      <c r="R28" s="41"/>
      <c r="S28" s="41"/>
      <c r="T28" s="41"/>
      <c r="U28" s="52" t="s">
        <v>25</v>
      </c>
      <c r="V28" s="53">
        <v>2</v>
      </c>
      <c r="W28" s="40"/>
      <c r="X28" s="41"/>
      <c r="Y28" s="41"/>
      <c r="Z28" s="41"/>
      <c r="AA28" s="41"/>
      <c r="AB28" s="52"/>
      <c r="AC28" s="53"/>
      <c r="AD28" s="40"/>
      <c r="AE28" s="41"/>
      <c r="AF28" s="41"/>
      <c r="AG28" s="41"/>
      <c r="AH28" s="41"/>
      <c r="AI28" s="52"/>
      <c r="AJ28" s="53"/>
      <c r="AK28" s="40"/>
      <c r="AL28" s="41"/>
      <c r="AM28" s="41"/>
      <c r="AN28" s="41"/>
      <c r="AO28" s="41"/>
      <c r="AP28" s="52"/>
      <c r="AQ28" s="53"/>
      <c r="AR28" s="40"/>
      <c r="AS28" s="41"/>
      <c r="AT28" s="41"/>
      <c r="AU28" s="41"/>
      <c r="AV28" s="41"/>
      <c r="AW28" s="52"/>
      <c r="AX28" s="101"/>
    </row>
    <row r="29" spans="1:50" s="13" customFormat="1" ht="13.8" customHeight="1" x14ac:dyDescent="0.2">
      <c r="A29" s="91">
        <v>6</v>
      </c>
      <c r="B29" s="92" t="s">
        <v>81</v>
      </c>
      <c r="C29" s="97">
        <f t="shared" si="16"/>
        <v>18</v>
      </c>
      <c r="D29" s="69">
        <f t="shared" si="17"/>
        <v>0</v>
      </c>
      <c r="E29" s="69">
        <f t="shared" si="18"/>
        <v>0</v>
      </c>
      <c r="F29" s="69">
        <f t="shared" si="19"/>
        <v>0</v>
      </c>
      <c r="G29" s="69">
        <f t="shared" si="20"/>
        <v>18</v>
      </c>
      <c r="H29" s="69">
        <f t="shared" si="21"/>
        <v>0</v>
      </c>
      <c r="I29" s="40"/>
      <c r="J29" s="41"/>
      <c r="K29" s="41"/>
      <c r="L29" s="41">
        <v>18</v>
      </c>
      <c r="M29" s="41"/>
      <c r="N29" s="52" t="s">
        <v>25</v>
      </c>
      <c r="O29" s="54">
        <v>3</v>
      </c>
      <c r="P29" s="40"/>
      <c r="Q29" s="41"/>
      <c r="R29" s="41"/>
      <c r="S29" s="41"/>
      <c r="T29" s="41"/>
      <c r="U29" s="52"/>
      <c r="V29" s="54"/>
      <c r="W29" s="40"/>
      <c r="X29" s="41"/>
      <c r="Y29" s="41"/>
      <c r="Z29" s="41"/>
      <c r="AA29" s="41"/>
      <c r="AB29" s="52"/>
      <c r="AC29" s="54"/>
      <c r="AD29" s="40"/>
      <c r="AE29" s="41"/>
      <c r="AF29" s="41"/>
      <c r="AG29" s="41"/>
      <c r="AH29" s="41"/>
      <c r="AI29" s="52"/>
      <c r="AJ29" s="54"/>
      <c r="AK29" s="40"/>
      <c r="AL29" s="41"/>
      <c r="AM29" s="41"/>
      <c r="AN29" s="41"/>
      <c r="AO29" s="41"/>
      <c r="AP29" s="52"/>
      <c r="AQ29" s="54"/>
      <c r="AR29" s="40"/>
      <c r="AS29" s="41"/>
      <c r="AT29" s="41"/>
      <c r="AU29" s="41"/>
      <c r="AV29" s="41"/>
      <c r="AW29" s="52"/>
      <c r="AX29" s="102"/>
    </row>
    <row r="30" spans="1:50" s="13" customFormat="1" ht="15" customHeight="1" x14ac:dyDescent="0.2">
      <c r="A30" s="91">
        <v>7</v>
      </c>
      <c r="B30" s="92" t="s">
        <v>39</v>
      </c>
      <c r="C30" s="97">
        <f t="shared" si="16"/>
        <v>18</v>
      </c>
      <c r="D30" s="69">
        <f t="shared" si="17"/>
        <v>18</v>
      </c>
      <c r="E30" s="69">
        <f t="shared" si="18"/>
        <v>0</v>
      </c>
      <c r="F30" s="69">
        <f t="shared" si="19"/>
        <v>0</v>
      </c>
      <c r="G30" s="69">
        <f t="shared" si="20"/>
        <v>0</v>
      </c>
      <c r="H30" s="69">
        <f t="shared" si="21"/>
        <v>0</v>
      </c>
      <c r="I30" s="40"/>
      <c r="J30" s="41"/>
      <c r="K30" s="41"/>
      <c r="L30" s="41"/>
      <c r="M30" s="41"/>
      <c r="N30" s="52"/>
      <c r="O30" s="54"/>
      <c r="P30" s="40"/>
      <c r="Q30" s="41"/>
      <c r="R30" s="41"/>
      <c r="S30" s="41"/>
      <c r="T30" s="41"/>
      <c r="U30" s="52"/>
      <c r="V30" s="54"/>
      <c r="W30" s="40">
        <v>18</v>
      </c>
      <c r="X30" s="41"/>
      <c r="Y30" s="41"/>
      <c r="Z30" s="41"/>
      <c r="AA30" s="41"/>
      <c r="AB30" s="52" t="s">
        <v>25</v>
      </c>
      <c r="AC30" s="54">
        <v>3</v>
      </c>
      <c r="AD30" s="40"/>
      <c r="AE30" s="41"/>
      <c r="AF30" s="41"/>
      <c r="AG30" s="41"/>
      <c r="AH30" s="41"/>
      <c r="AI30" s="52"/>
      <c r="AJ30" s="54"/>
      <c r="AK30" s="40"/>
      <c r="AL30" s="41"/>
      <c r="AM30" s="41"/>
      <c r="AN30" s="41"/>
      <c r="AO30" s="41"/>
      <c r="AP30" s="52"/>
      <c r="AQ30" s="54"/>
      <c r="AR30" s="40"/>
      <c r="AS30" s="41"/>
      <c r="AT30" s="41"/>
      <c r="AU30" s="41"/>
      <c r="AV30" s="41"/>
      <c r="AW30" s="52"/>
      <c r="AX30" s="102"/>
    </row>
    <row r="31" spans="1:50" s="13" customFormat="1" ht="14.25" customHeight="1" x14ac:dyDescent="0.2">
      <c r="A31" s="91">
        <v>8</v>
      </c>
      <c r="B31" s="92" t="s">
        <v>40</v>
      </c>
      <c r="C31" s="97">
        <f t="shared" si="16"/>
        <v>18</v>
      </c>
      <c r="D31" s="69">
        <f t="shared" si="17"/>
        <v>0</v>
      </c>
      <c r="E31" s="69">
        <f t="shared" si="18"/>
        <v>0</v>
      </c>
      <c r="F31" s="69">
        <f t="shared" si="19"/>
        <v>0</v>
      </c>
      <c r="G31" s="69">
        <f t="shared" si="20"/>
        <v>18</v>
      </c>
      <c r="H31" s="69">
        <f t="shared" si="21"/>
        <v>0</v>
      </c>
      <c r="I31" s="40"/>
      <c r="J31" s="41"/>
      <c r="K31" s="41"/>
      <c r="L31" s="41"/>
      <c r="M31" s="41"/>
      <c r="N31" s="52"/>
      <c r="O31" s="54"/>
      <c r="P31" s="40"/>
      <c r="Q31" s="41"/>
      <c r="R31" s="41"/>
      <c r="S31" s="41"/>
      <c r="T31" s="41"/>
      <c r="U31" s="52"/>
      <c r="V31" s="54"/>
      <c r="W31" s="40"/>
      <c r="X31" s="41"/>
      <c r="Y31" s="41"/>
      <c r="Z31" s="41"/>
      <c r="AA31" s="41"/>
      <c r="AB31" s="52"/>
      <c r="AC31" s="54"/>
      <c r="AD31" s="40"/>
      <c r="AE31" s="41"/>
      <c r="AF31" s="41"/>
      <c r="AG31" s="41">
        <v>18</v>
      </c>
      <c r="AH31" s="41"/>
      <c r="AI31" s="52" t="s">
        <v>25</v>
      </c>
      <c r="AJ31" s="54">
        <v>3</v>
      </c>
      <c r="AK31" s="40"/>
      <c r="AL31" s="41"/>
      <c r="AM31" s="41"/>
      <c r="AN31" s="41"/>
      <c r="AO31" s="41"/>
      <c r="AP31" s="52"/>
      <c r="AQ31" s="54"/>
      <c r="AR31" s="40"/>
      <c r="AS31" s="41"/>
      <c r="AT31" s="41"/>
      <c r="AU31" s="41"/>
      <c r="AV31" s="41"/>
      <c r="AW31" s="52"/>
      <c r="AX31" s="102"/>
    </row>
    <row r="32" spans="1:50" s="13" customFormat="1" ht="22.2" customHeight="1" x14ac:dyDescent="0.2">
      <c r="A32" s="91">
        <v>9</v>
      </c>
      <c r="B32" s="117" t="s">
        <v>69</v>
      </c>
      <c r="C32" s="97">
        <f t="shared" si="16"/>
        <v>12</v>
      </c>
      <c r="D32" s="69">
        <f t="shared" si="17"/>
        <v>0</v>
      </c>
      <c r="E32" s="69">
        <f t="shared" si="18"/>
        <v>0</v>
      </c>
      <c r="F32" s="69">
        <f t="shared" si="19"/>
        <v>0</v>
      </c>
      <c r="G32" s="69">
        <f t="shared" si="20"/>
        <v>12</v>
      </c>
      <c r="H32" s="69">
        <f t="shared" si="21"/>
        <v>0</v>
      </c>
      <c r="I32" s="40"/>
      <c r="J32" s="41"/>
      <c r="K32" s="41"/>
      <c r="L32" s="41"/>
      <c r="M32" s="41"/>
      <c r="N32" s="52"/>
      <c r="O32" s="54"/>
      <c r="P32" s="40"/>
      <c r="Q32" s="41"/>
      <c r="R32" s="41"/>
      <c r="S32" s="41">
        <v>12</v>
      </c>
      <c r="T32" s="41"/>
      <c r="U32" s="52" t="s">
        <v>31</v>
      </c>
      <c r="V32" s="54">
        <v>1</v>
      </c>
      <c r="W32" s="40"/>
      <c r="X32" s="41"/>
      <c r="Y32" s="41"/>
      <c r="Z32" s="41"/>
      <c r="AA32" s="41"/>
      <c r="AB32" s="52"/>
      <c r="AC32" s="54"/>
      <c r="AD32" s="40"/>
      <c r="AE32" s="41"/>
      <c r="AF32" s="41"/>
      <c r="AG32" s="41"/>
      <c r="AH32" s="41"/>
      <c r="AI32" s="52"/>
      <c r="AJ32" s="54"/>
      <c r="AK32" s="40"/>
      <c r="AL32" s="41"/>
      <c r="AM32" s="41"/>
      <c r="AN32" s="41"/>
      <c r="AO32" s="41"/>
      <c r="AP32" s="52"/>
      <c r="AQ32" s="54"/>
      <c r="AR32" s="40"/>
      <c r="AS32" s="41"/>
      <c r="AT32" s="41"/>
      <c r="AU32" s="41"/>
      <c r="AV32" s="41"/>
      <c r="AW32" s="52"/>
      <c r="AX32" s="102"/>
    </row>
    <row r="33" spans="1:50" s="13" customFormat="1" ht="22.2" customHeight="1" x14ac:dyDescent="0.2">
      <c r="A33" s="91">
        <v>10</v>
      </c>
      <c r="B33" s="117" t="s">
        <v>66</v>
      </c>
      <c r="C33" s="97">
        <f t="shared" si="16"/>
        <v>18</v>
      </c>
      <c r="D33" s="69">
        <f t="shared" si="17"/>
        <v>0</v>
      </c>
      <c r="E33" s="69">
        <f t="shared" si="18"/>
        <v>0</v>
      </c>
      <c r="F33" s="69">
        <f t="shared" si="19"/>
        <v>0</v>
      </c>
      <c r="G33" s="69">
        <f t="shared" si="20"/>
        <v>18</v>
      </c>
      <c r="H33" s="69">
        <f t="shared" si="21"/>
        <v>0</v>
      </c>
      <c r="I33" s="40"/>
      <c r="J33" s="41"/>
      <c r="K33" s="41"/>
      <c r="L33" s="41"/>
      <c r="M33" s="41"/>
      <c r="N33" s="52"/>
      <c r="O33" s="54"/>
      <c r="P33" s="40"/>
      <c r="Q33" s="41"/>
      <c r="R33" s="41"/>
      <c r="S33" s="41"/>
      <c r="T33" s="41"/>
      <c r="U33" s="52"/>
      <c r="V33" s="54"/>
      <c r="W33" s="40"/>
      <c r="X33" s="41"/>
      <c r="Y33" s="41"/>
      <c r="Z33" s="41">
        <v>18</v>
      </c>
      <c r="AA33" s="41"/>
      <c r="AB33" s="52" t="s">
        <v>31</v>
      </c>
      <c r="AC33" s="54">
        <v>3</v>
      </c>
      <c r="AD33" s="40"/>
      <c r="AE33" s="41"/>
      <c r="AF33" s="41"/>
      <c r="AG33" s="41"/>
      <c r="AH33" s="41"/>
      <c r="AI33" s="52"/>
      <c r="AJ33" s="54"/>
      <c r="AK33" s="40"/>
      <c r="AL33" s="41"/>
      <c r="AM33" s="41"/>
      <c r="AN33" s="41"/>
      <c r="AO33" s="41"/>
      <c r="AP33" s="52"/>
      <c r="AQ33" s="54"/>
      <c r="AR33" s="40"/>
      <c r="AS33" s="41"/>
      <c r="AT33" s="41"/>
      <c r="AU33" s="41"/>
      <c r="AV33" s="41"/>
      <c r="AW33" s="52"/>
      <c r="AX33" s="102"/>
    </row>
    <row r="34" spans="1:50" s="13" customFormat="1" ht="21.6" customHeight="1" x14ac:dyDescent="0.2">
      <c r="A34" s="91">
        <v>11</v>
      </c>
      <c r="B34" s="117" t="s">
        <v>82</v>
      </c>
      <c r="C34" s="97">
        <f t="shared" ref="C34" si="27">D34+E34+F34+G34+H34</f>
        <v>18</v>
      </c>
      <c r="D34" s="69">
        <f t="shared" ref="D34" si="28">SUM(I34+P34+W34+AD34+AK34+AR34)</f>
        <v>0</v>
      </c>
      <c r="E34" s="69">
        <f t="shared" ref="E34" si="29">SUM(J34+Q34+X34+AE34+AL34+AS34)</f>
        <v>0</v>
      </c>
      <c r="F34" s="69">
        <f t="shared" ref="F34" si="30">SUM(K34+R34+Y34+AF34+AM34+AT34)</f>
        <v>0</v>
      </c>
      <c r="G34" s="69">
        <f t="shared" ref="G34" si="31">SUM(L34+S34+Z34+AG34+AN34+AU34)</f>
        <v>18</v>
      </c>
      <c r="H34" s="69">
        <f t="shared" ref="H34" si="32">SUM(M34+T34+AA34+AH34+AO34+AV34)</f>
        <v>0</v>
      </c>
      <c r="I34" s="40"/>
      <c r="J34" s="41"/>
      <c r="K34" s="41"/>
      <c r="L34" s="41">
        <v>18</v>
      </c>
      <c r="M34" s="41"/>
      <c r="N34" s="52" t="s">
        <v>25</v>
      </c>
      <c r="O34" s="54">
        <v>3</v>
      </c>
      <c r="P34" s="40"/>
      <c r="Q34" s="41"/>
      <c r="R34" s="41"/>
      <c r="S34" s="41"/>
      <c r="T34" s="41"/>
      <c r="U34" s="52"/>
      <c r="V34" s="54"/>
      <c r="W34" s="40"/>
      <c r="X34" s="41"/>
      <c r="Y34" s="41"/>
      <c r="Z34" s="41"/>
      <c r="AA34" s="41"/>
      <c r="AB34" s="52"/>
      <c r="AC34" s="54"/>
      <c r="AD34" s="40"/>
      <c r="AE34" s="41"/>
      <c r="AF34" s="41"/>
      <c r="AG34" s="41"/>
      <c r="AH34" s="41"/>
      <c r="AI34" s="52"/>
      <c r="AJ34" s="54"/>
      <c r="AK34" s="40"/>
      <c r="AL34" s="41"/>
      <c r="AM34" s="41"/>
      <c r="AN34" s="41"/>
      <c r="AO34" s="41"/>
      <c r="AP34" s="52"/>
      <c r="AQ34" s="54"/>
      <c r="AR34" s="40"/>
      <c r="AS34" s="41"/>
      <c r="AT34" s="41"/>
      <c r="AU34" s="41"/>
      <c r="AV34" s="41"/>
      <c r="AW34" s="52"/>
      <c r="AX34" s="102"/>
    </row>
    <row r="35" spans="1:50" s="13" customFormat="1" ht="15.6" customHeight="1" x14ac:dyDescent="0.2">
      <c r="A35" s="91">
        <v>12</v>
      </c>
      <c r="B35" s="117" t="s">
        <v>53</v>
      </c>
      <c r="C35" s="97">
        <f t="shared" si="16"/>
        <v>18</v>
      </c>
      <c r="D35" s="69">
        <f t="shared" si="17"/>
        <v>0</v>
      </c>
      <c r="E35" s="69">
        <f t="shared" si="18"/>
        <v>0</v>
      </c>
      <c r="F35" s="69">
        <f t="shared" si="19"/>
        <v>0</v>
      </c>
      <c r="G35" s="69">
        <f t="shared" si="20"/>
        <v>18</v>
      </c>
      <c r="H35" s="69">
        <f t="shared" si="21"/>
        <v>0</v>
      </c>
      <c r="I35" s="40"/>
      <c r="J35" s="41"/>
      <c r="K35" s="41"/>
      <c r="L35" s="41"/>
      <c r="M35" s="41"/>
      <c r="N35" s="52"/>
      <c r="O35" s="54"/>
      <c r="P35" s="40"/>
      <c r="Q35" s="41"/>
      <c r="R35" s="41"/>
      <c r="S35" s="41"/>
      <c r="T35" s="41"/>
      <c r="U35" s="52"/>
      <c r="V35" s="54"/>
      <c r="W35" s="40"/>
      <c r="X35" s="41"/>
      <c r="Y35" s="41"/>
      <c r="Z35" s="41">
        <v>18</v>
      </c>
      <c r="AA35" s="41"/>
      <c r="AB35" s="52" t="s">
        <v>31</v>
      </c>
      <c r="AC35" s="54">
        <v>3</v>
      </c>
      <c r="AD35" s="40"/>
      <c r="AE35" s="41"/>
      <c r="AF35" s="41"/>
      <c r="AG35" s="41"/>
      <c r="AH35" s="41"/>
      <c r="AI35" s="52"/>
      <c r="AJ35" s="54"/>
      <c r="AK35" s="40"/>
      <c r="AL35" s="41"/>
      <c r="AM35" s="41"/>
      <c r="AN35" s="41"/>
      <c r="AO35" s="41"/>
      <c r="AP35" s="52"/>
      <c r="AQ35" s="54"/>
      <c r="AR35" s="40"/>
      <c r="AS35" s="41"/>
      <c r="AT35" s="41"/>
      <c r="AU35" s="41"/>
      <c r="AV35" s="41"/>
      <c r="AW35" s="52"/>
      <c r="AX35" s="102"/>
    </row>
    <row r="36" spans="1:50" s="155" customFormat="1" ht="22.8" customHeight="1" x14ac:dyDescent="0.2">
      <c r="A36" s="150">
        <v>13</v>
      </c>
      <c r="B36" s="149" t="s">
        <v>87</v>
      </c>
      <c r="C36" s="151">
        <f t="shared" si="16"/>
        <v>180</v>
      </c>
      <c r="D36" s="152">
        <f t="shared" si="17"/>
        <v>0</v>
      </c>
      <c r="E36" s="152">
        <f t="shared" si="18"/>
        <v>180</v>
      </c>
      <c r="F36" s="152">
        <f t="shared" si="19"/>
        <v>0</v>
      </c>
      <c r="G36" s="152">
        <f t="shared" si="20"/>
        <v>0</v>
      </c>
      <c r="H36" s="152">
        <f t="shared" si="21"/>
        <v>0</v>
      </c>
      <c r="I36" s="153"/>
      <c r="J36" s="136"/>
      <c r="K36" s="136"/>
      <c r="L36" s="136"/>
      <c r="M36" s="136"/>
      <c r="N36" s="137"/>
      <c r="O36" s="138"/>
      <c r="P36" s="153"/>
      <c r="Q36" s="136">
        <v>180</v>
      </c>
      <c r="R36" s="136"/>
      <c r="S36" s="136"/>
      <c r="T36" s="136"/>
      <c r="U36" s="137" t="s">
        <v>73</v>
      </c>
      <c r="V36" s="138">
        <v>7</v>
      </c>
      <c r="W36" s="153"/>
      <c r="X36" s="136"/>
      <c r="Y36" s="136"/>
      <c r="Z36" s="136"/>
      <c r="AA36" s="136"/>
      <c r="AB36" s="137"/>
      <c r="AC36" s="138"/>
      <c r="AD36" s="153"/>
      <c r="AE36" s="136"/>
      <c r="AF36" s="136"/>
      <c r="AG36" s="136"/>
      <c r="AH36" s="136"/>
      <c r="AI36" s="137"/>
      <c r="AJ36" s="138"/>
      <c r="AK36" s="153"/>
      <c r="AL36" s="136"/>
      <c r="AM36" s="136"/>
      <c r="AN36" s="136"/>
      <c r="AO36" s="136"/>
      <c r="AP36" s="137"/>
      <c r="AQ36" s="138"/>
      <c r="AR36" s="153"/>
      <c r="AS36" s="136"/>
      <c r="AT36" s="136"/>
      <c r="AU36" s="136"/>
      <c r="AV36" s="136"/>
      <c r="AW36" s="137"/>
      <c r="AX36" s="154"/>
    </row>
    <row r="37" spans="1:50" s="126" customFormat="1" ht="225.6" customHeight="1" x14ac:dyDescent="0.25">
      <c r="A37" s="118">
        <v>14</v>
      </c>
      <c r="B37" s="115" t="s">
        <v>92</v>
      </c>
      <c r="C37" s="139">
        <f t="shared" si="16"/>
        <v>72</v>
      </c>
      <c r="D37" s="120">
        <f t="shared" si="17"/>
        <v>0</v>
      </c>
      <c r="E37" s="120">
        <f t="shared" si="18"/>
        <v>0</v>
      </c>
      <c r="F37" s="120">
        <f t="shared" si="19"/>
        <v>0</v>
      </c>
      <c r="G37" s="120">
        <f t="shared" si="20"/>
        <v>72</v>
      </c>
      <c r="H37" s="120">
        <f t="shared" si="21"/>
        <v>0</v>
      </c>
      <c r="I37" s="121"/>
      <c r="J37" s="122"/>
      <c r="K37" s="122"/>
      <c r="L37" s="122"/>
      <c r="M37" s="122"/>
      <c r="N37" s="123"/>
      <c r="O37" s="124"/>
      <c r="P37" s="121"/>
      <c r="Q37" s="122"/>
      <c r="R37" s="122"/>
      <c r="S37" s="122"/>
      <c r="T37" s="122"/>
      <c r="U37" s="123"/>
      <c r="V37" s="124"/>
      <c r="W37" s="121"/>
      <c r="X37" s="122"/>
      <c r="Y37" s="122"/>
      <c r="Z37" s="136">
        <v>72</v>
      </c>
      <c r="AA37" s="122"/>
      <c r="AB37" s="137" t="s">
        <v>31</v>
      </c>
      <c r="AC37" s="138">
        <v>12</v>
      </c>
      <c r="AD37" s="121"/>
      <c r="AE37" s="122"/>
      <c r="AF37" s="122"/>
      <c r="AG37" s="122"/>
      <c r="AH37" s="122"/>
      <c r="AI37" s="123"/>
      <c r="AJ37" s="124"/>
      <c r="AK37" s="121"/>
      <c r="AL37" s="122"/>
      <c r="AM37" s="122"/>
      <c r="AN37" s="122"/>
      <c r="AO37" s="122"/>
      <c r="AP37" s="123"/>
      <c r="AQ37" s="124"/>
      <c r="AR37" s="121"/>
      <c r="AS37" s="122"/>
      <c r="AT37" s="122"/>
      <c r="AU37" s="122"/>
      <c r="AV37" s="122"/>
      <c r="AW37" s="123"/>
      <c r="AX37" s="125"/>
    </row>
    <row r="38" spans="1:50" s="126" customFormat="1" ht="24" customHeight="1" x14ac:dyDescent="0.2">
      <c r="A38" s="118">
        <v>15</v>
      </c>
      <c r="B38" s="149" t="s">
        <v>83</v>
      </c>
      <c r="C38" s="97">
        <f t="shared" ref="C38" si="33">D38+E38+F38+G38+H38</f>
        <v>180</v>
      </c>
      <c r="D38" s="69">
        <f t="shared" ref="D38" si="34">SUM(I38+P38+W38+AD38+AK38+AR38)</f>
        <v>0</v>
      </c>
      <c r="E38" s="69">
        <f t="shared" ref="E38" si="35">SUM(J38+Q38+X38+AE38+AL38+AS38)</f>
        <v>0</v>
      </c>
      <c r="F38" s="69">
        <f t="shared" ref="F38" si="36">SUM(K38+R38+Y38+AF38+AM38+AT38)</f>
        <v>0</v>
      </c>
      <c r="G38" s="69">
        <f t="shared" ref="G38" si="37">SUM(L38+S38+Z38+AG38+AN38+AU38)</f>
        <v>180</v>
      </c>
      <c r="H38" s="69">
        <f t="shared" ref="H38" si="38">SUM(M38+T38+AA38+AH38+AO38+AV38)</f>
        <v>0</v>
      </c>
      <c r="I38" s="121"/>
      <c r="J38" s="122"/>
      <c r="K38" s="122"/>
      <c r="L38" s="122"/>
      <c r="M38" s="122"/>
      <c r="N38" s="123"/>
      <c r="O38" s="124"/>
      <c r="P38" s="121"/>
      <c r="Q38" s="122"/>
      <c r="R38" s="122"/>
      <c r="S38" s="122"/>
      <c r="T38" s="122"/>
      <c r="U38" s="123"/>
      <c r="V38" s="124"/>
      <c r="W38" s="121"/>
      <c r="X38" s="122"/>
      <c r="Y38" s="122"/>
      <c r="Z38" s="122">
        <v>180</v>
      </c>
      <c r="AA38" s="122"/>
      <c r="AB38" s="123" t="s">
        <v>77</v>
      </c>
      <c r="AC38" s="124">
        <v>7</v>
      </c>
      <c r="AD38" s="121"/>
      <c r="AE38" s="122"/>
      <c r="AF38" s="122"/>
      <c r="AG38" s="122"/>
      <c r="AH38" s="122"/>
      <c r="AI38" s="123"/>
      <c r="AJ38" s="124"/>
      <c r="AK38" s="121"/>
      <c r="AL38" s="122"/>
      <c r="AM38" s="122"/>
      <c r="AN38" s="122"/>
      <c r="AO38" s="122"/>
      <c r="AP38" s="123"/>
      <c r="AQ38" s="124"/>
      <c r="AR38" s="121"/>
      <c r="AS38" s="122"/>
      <c r="AT38" s="122"/>
      <c r="AU38" s="122"/>
      <c r="AV38" s="122"/>
      <c r="AW38" s="123"/>
      <c r="AX38" s="125"/>
    </row>
    <row r="39" spans="1:50" s="13" customFormat="1" ht="243" customHeight="1" x14ac:dyDescent="0.2">
      <c r="A39" s="91">
        <v>16</v>
      </c>
      <c r="B39" s="115" t="s">
        <v>90</v>
      </c>
      <c r="C39" s="140">
        <f t="shared" si="16"/>
        <v>54</v>
      </c>
      <c r="D39" s="142">
        <f t="shared" si="17"/>
        <v>0</v>
      </c>
      <c r="E39" s="142">
        <f t="shared" si="18"/>
        <v>0</v>
      </c>
      <c r="F39" s="142">
        <f t="shared" si="19"/>
        <v>0</v>
      </c>
      <c r="G39" s="142">
        <f t="shared" si="20"/>
        <v>54</v>
      </c>
      <c r="H39" s="120">
        <f t="shared" si="21"/>
        <v>0</v>
      </c>
      <c r="I39" s="40"/>
      <c r="J39" s="41"/>
      <c r="K39" s="41"/>
      <c r="L39" s="41"/>
      <c r="M39" s="41"/>
      <c r="N39" s="52"/>
      <c r="O39" s="54"/>
      <c r="P39" s="40"/>
      <c r="Q39" s="41"/>
      <c r="R39" s="41"/>
      <c r="S39" s="41"/>
      <c r="T39" s="41"/>
      <c r="U39" s="52"/>
      <c r="V39" s="54"/>
      <c r="W39" s="40"/>
      <c r="X39" s="41"/>
      <c r="Y39" s="41"/>
      <c r="Z39" s="41"/>
      <c r="AA39" s="41"/>
      <c r="AB39" s="52"/>
      <c r="AC39" s="54"/>
      <c r="AD39" s="40"/>
      <c r="AE39" s="41"/>
      <c r="AF39" s="41"/>
      <c r="AG39" s="41">
        <v>54</v>
      </c>
      <c r="AH39" s="41"/>
      <c r="AI39" s="52" t="s">
        <v>31</v>
      </c>
      <c r="AJ39" s="54">
        <v>9</v>
      </c>
      <c r="AK39" s="40"/>
      <c r="AL39" s="41"/>
      <c r="AM39" s="41"/>
      <c r="AN39" s="41"/>
      <c r="AO39" s="41"/>
      <c r="AP39" s="52"/>
      <c r="AQ39" s="54"/>
      <c r="AR39" s="40"/>
      <c r="AS39" s="41"/>
      <c r="AT39" s="41"/>
      <c r="AU39" s="41"/>
      <c r="AV39" s="41"/>
      <c r="AW39" s="52"/>
      <c r="AX39" s="102"/>
    </row>
    <row r="40" spans="1:50" s="22" customFormat="1" ht="12.75" customHeight="1" x14ac:dyDescent="0.2">
      <c r="A40" s="35" t="s">
        <v>22</v>
      </c>
      <c r="B40" s="92" t="s">
        <v>48</v>
      </c>
      <c r="C40" s="119">
        <f t="shared" si="16"/>
        <v>90</v>
      </c>
      <c r="D40" s="120">
        <f t="shared" si="17"/>
        <v>0</v>
      </c>
      <c r="E40" s="120">
        <f t="shared" si="18"/>
        <v>0</v>
      </c>
      <c r="F40" s="120">
        <f t="shared" si="19"/>
        <v>90</v>
      </c>
      <c r="G40" s="120">
        <f t="shared" si="20"/>
        <v>0</v>
      </c>
      <c r="H40" s="120">
        <f t="shared" si="21"/>
        <v>0</v>
      </c>
      <c r="I40" s="62">
        <f>SUM(I41:I43)</f>
        <v>0</v>
      </c>
      <c r="J40" s="62">
        <f t="shared" ref="J40:M40" si="39">SUM(J41:J43)</f>
        <v>0</v>
      </c>
      <c r="K40" s="62">
        <f t="shared" si="39"/>
        <v>0</v>
      </c>
      <c r="L40" s="62">
        <f t="shared" si="39"/>
        <v>0</v>
      </c>
      <c r="M40" s="62">
        <f t="shared" si="39"/>
        <v>0</v>
      </c>
      <c r="N40" s="63">
        <f>COUNTIF(N41:N43,"E")</f>
        <v>0</v>
      </c>
      <c r="O40" s="63">
        <f>SUM(O41:O43)</f>
        <v>0</v>
      </c>
      <c r="P40" s="62">
        <f>SUM(P41:P43)</f>
        <v>0</v>
      </c>
      <c r="Q40" s="62">
        <f t="shared" ref="Q40:T40" si="40">SUM(Q41:Q43)</f>
        <v>0</v>
      </c>
      <c r="R40" s="62">
        <f t="shared" si="40"/>
        <v>30</v>
      </c>
      <c r="S40" s="62">
        <f t="shared" si="40"/>
        <v>0</v>
      </c>
      <c r="T40" s="62">
        <f t="shared" si="40"/>
        <v>0</v>
      </c>
      <c r="U40" s="63">
        <f>COUNTIF(U41:U43,"E")</f>
        <v>0</v>
      </c>
      <c r="V40" s="63">
        <f>SUM(V41:V43)</f>
        <v>4</v>
      </c>
      <c r="W40" s="62">
        <f>SUM(W41:W43)</f>
        <v>0</v>
      </c>
      <c r="X40" s="62">
        <f t="shared" ref="X40:AA40" si="41">SUM(X41:X43)</f>
        <v>0</v>
      </c>
      <c r="Y40" s="62">
        <f t="shared" si="41"/>
        <v>30</v>
      </c>
      <c r="Z40" s="62">
        <f t="shared" si="41"/>
        <v>0</v>
      </c>
      <c r="AA40" s="62">
        <f t="shared" si="41"/>
        <v>0</v>
      </c>
      <c r="AB40" s="63">
        <f>COUNTIF(AB41:AB43,"E")</f>
        <v>0</v>
      </c>
      <c r="AC40" s="63">
        <f>SUM(AC41:AC43)</f>
        <v>4</v>
      </c>
      <c r="AD40" s="62">
        <f>SUM(AD41:AD43)</f>
        <v>0</v>
      </c>
      <c r="AE40" s="62">
        <f t="shared" ref="AE40:AH40" si="42">SUM(AE41:AE43)</f>
        <v>0</v>
      </c>
      <c r="AF40" s="62">
        <f t="shared" si="42"/>
        <v>30</v>
      </c>
      <c r="AG40" s="62">
        <f t="shared" si="42"/>
        <v>0</v>
      </c>
      <c r="AH40" s="62">
        <f t="shared" si="42"/>
        <v>0</v>
      </c>
      <c r="AI40" s="63">
        <f>COUNTIF(AI41:AI43,"E")</f>
        <v>0</v>
      </c>
      <c r="AJ40" s="63">
        <f>SUM(AJ41:AJ43)</f>
        <v>17</v>
      </c>
      <c r="AK40" s="62">
        <f>SUM(AK41:AK43)</f>
        <v>0</v>
      </c>
      <c r="AL40" s="62">
        <f t="shared" ref="AL40:AO40" si="43">SUM(AL41:AL43)</f>
        <v>0</v>
      </c>
      <c r="AM40" s="62">
        <f t="shared" si="43"/>
        <v>0</v>
      </c>
      <c r="AN40" s="62">
        <f t="shared" si="43"/>
        <v>0</v>
      </c>
      <c r="AO40" s="62">
        <f t="shared" si="43"/>
        <v>0</v>
      </c>
      <c r="AP40" s="63">
        <f>COUNTIF(AP41:AP43,"E")</f>
        <v>0</v>
      </c>
      <c r="AQ40" s="63">
        <f>SUM(AQ41:AQ43)</f>
        <v>0</v>
      </c>
      <c r="AR40" s="62">
        <f>SUM(AR41:AR43)</f>
        <v>0</v>
      </c>
      <c r="AS40" s="62">
        <f t="shared" ref="AS40:AV40" si="44">SUM(AS41:AS43)</f>
        <v>0</v>
      </c>
      <c r="AT40" s="62">
        <f t="shared" si="44"/>
        <v>0</v>
      </c>
      <c r="AU40" s="62">
        <f t="shared" si="44"/>
        <v>0</v>
      </c>
      <c r="AV40" s="62">
        <f t="shared" si="44"/>
        <v>0</v>
      </c>
      <c r="AW40" s="63">
        <f>COUNTIF(AW41:AW43,"E")</f>
        <v>0</v>
      </c>
      <c r="AX40" s="63">
        <f>SUM(AX41:AX43)</f>
        <v>0</v>
      </c>
    </row>
    <row r="41" spans="1:50" s="13" customFormat="1" ht="10.199999999999999" x14ac:dyDescent="0.2">
      <c r="A41" s="91">
        <v>1</v>
      </c>
      <c r="B41" s="36" t="s">
        <v>49</v>
      </c>
      <c r="C41" s="97">
        <f t="shared" si="16"/>
        <v>90</v>
      </c>
      <c r="D41" s="69">
        <f t="shared" si="17"/>
        <v>0</v>
      </c>
      <c r="E41" s="69">
        <f t="shared" si="18"/>
        <v>0</v>
      </c>
      <c r="F41" s="120">
        <f t="shared" si="19"/>
        <v>90</v>
      </c>
      <c r="G41" s="69">
        <f t="shared" si="20"/>
        <v>0</v>
      </c>
      <c r="H41" s="69">
        <f t="shared" si="21"/>
        <v>0</v>
      </c>
      <c r="I41" s="40"/>
      <c r="J41" s="41"/>
      <c r="K41" s="41"/>
      <c r="L41" s="41"/>
      <c r="M41" s="41"/>
      <c r="N41" s="52"/>
      <c r="O41" s="54"/>
      <c r="P41" s="40"/>
      <c r="Q41" s="41"/>
      <c r="R41" s="41">
        <v>30</v>
      </c>
      <c r="S41" s="41"/>
      <c r="T41" s="41"/>
      <c r="U41" s="52" t="s">
        <v>31</v>
      </c>
      <c r="V41" s="54">
        <v>4</v>
      </c>
      <c r="W41" s="40"/>
      <c r="X41" s="41"/>
      <c r="Y41" s="41">
        <v>30</v>
      </c>
      <c r="Z41" s="41"/>
      <c r="AA41" s="41"/>
      <c r="AB41" s="52" t="s">
        <v>31</v>
      </c>
      <c r="AC41" s="54">
        <v>4</v>
      </c>
      <c r="AD41" s="40"/>
      <c r="AE41" s="41"/>
      <c r="AF41" s="41">
        <v>30</v>
      </c>
      <c r="AG41" s="41"/>
      <c r="AH41" s="41"/>
      <c r="AI41" s="52" t="s">
        <v>31</v>
      </c>
      <c r="AJ41" s="54">
        <v>4</v>
      </c>
      <c r="AK41" s="40"/>
      <c r="AL41" s="41"/>
      <c r="AM41" s="41"/>
      <c r="AN41" s="41"/>
      <c r="AO41" s="41"/>
      <c r="AP41" s="52"/>
      <c r="AQ41" s="54"/>
      <c r="AR41" s="40"/>
      <c r="AS41" s="41"/>
      <c r="AT41" s="41"/>
      <c r="AU41" s="41"/>
      <c r="AV41" s="41"/>
      <c r="AW41" s="52"/>
      <c r="AX41" s="102"/>
    </row>
    <row r="42" spans="1:50" s="13" customFormat="1" ht="10.199999999999999" x14ac:dyDescent="0.2">
      <c r="A42" s="91">
        <v>2</v>
      </c>
      <c r="B42" s="92" t="s">
        <v>50</v>
      </c>
      <c r="C42" s="97">
        <f t="shared" si="16"/>
        <v>0</v>
      </c>
      <c r="D42" s="69">
        <f t="shared" ref="D42:H43" si="45">SUM(I42+P42+W42+AD42+AK42+AR42)</f>
        <v>0</v>
      </c>
      <c r="E42" s="69">
        <f t="shared" si="45"/>
        <v>0</v>
      </c>
      <c r="F42" s="69">
        <f t="shared" si="45"/>
        <v>0</v>
      </c>
      <c r="G42" s="69">
        <f t="shared" si="45"/>
        <v>0</v>
      </c>
      <c r="H42" s="69">
        <f t="shared" si="45"/>
        <v>0</v>
      </c>
      <c r="I42" s="40"/>
      <c r="J42" s="41"/>
      <c r="K42" s="41"/>
      <c r="L42" s="41"/>
      <c r="M42" s="41"/>
      <c r="N42" s="52"/>
      <c r="O42" s="54"/>
      <c r="P42" s="40"/>
      <c r="Q42" s="41"/>
      <c r="R42" s="41"/>
      <c r="S42" s="41"/>
      <c r="T42" s="41"/>
      <c r="U42" s="52"/>
      <c r="V42" s="54"/>
      <c r="W42" s="40"/>
      <c r="X42" s="41"/>
      <c r="Y42" s="41"/>
      <c r="Z42" s="41"/>
      <c r="AA42" s="41"/>
      <c r="AB42" s="52"/>
      <c r="AC42" s="54"/>
      <c r="AD42" s="40"/>
      <c r="AE42" s="41"/>
      <c r="AF42" s="41"/>
      <c r="AG42" s="41"/>
      <c r="AH42" s="41"/>
      <c r="AI42" s="52"/>
      <c r="AJ42" s="54">
        <v>13</v>
      </c>
      <c r="AK42" s="40"/>
      <c r="AL42" s="41"/>
      <c r="AM42" s="41"/>
      <c r="AN42" s="41"/>
      <c r="AO42" s="41"/>
      <c r="AP42" s="52"/>
      <c r="AQ42" s="54"/>
      <c r="AR42" s="40"/>
      <c r="AS42" s="41"/>
      <c r="AT42" s="41"/>
      <c r="AU42" s="41"/>
      <c r="AV42" s="41"/>
      <c r="AW42" s="52"/>
      <c r="AX42" s="102"/>
    </row>
    <row r="43" spans="1:50" s="13" customFormat="1" ht="10.199999999999999" x14ac:dyDescent="0.2">
      <c r="A43" s="91">
        <v>3</v>
      </c>
      <c r="B43" s="92"/>
      <c r="C43" s="97">
        <f t="shared" ref="C43" si="46">D43+E43+F43+G43+H43</f>
        <v>0</v>
      </c>
      <c r="D43" s="69">
        <f t="shared" si="45"/>
        <v>0</v>
      </c>
      <c r="E43" s="69">
        <f t="shared" si="45"/>
        <v>0</v>
      </c>
      <c r="F43" s="69">
        <f t="shared" si="45"/>
        <v>0</v>
      </c>
      <c r="G43" s="69">
        <f t="shared" si="45"/>
        <v>0</v>
      </c>
      <c r="H43" s="69">
        <f t="shared" si="45"/>
        <v>0</v>
      </c>
      <c r="I43" s="40"/>
      <c r="J43" s="41"/>
      <c r="K43" s="41"/>
      <c r="L43" s="41"/>
      <c r="M43" s="41"/>
      <c r="N43" s="52"/>
      <c r="O43" s="54"/>
      <c r="P43" s="40"/>
      <c r="Q43" s="41"/>
      <c r="R43" s="41"/>
      <c r="S43" s="41"/>
      <c r="T43" s="41"/>
      <c r="U43" s="52"/>
      <c r="V43" s="54"/>
      <c r="W43" s="40"/>
      <c r="X43" s="41"/>
      <c r="Y43" s="41"/>
      <c r="Z43" s="41"/>
      <c r="AA43" s="41"/>
      <c r="AB43" s="52"/>
      <c r="AC43" s="54"/>
      <c r="AD43" s="40"/>
      <c r="AE43" s="41"/>
      <c r="AF43" s="41"/>
      <c r="AG43" s="41"/>
      <c r="AH43" s="41"/>
      <c r="AI43" s="52"/>
      <c r="AJ43" s="54"/>
      <c r="AK43" s="40"/>
      <c r="AL43" s="41"/>
      <c r="AM43" s="41"/>
      <c r="AN43" s="41"/>
      <c r="AO43" s="41"/>
      <c r="AP43" s="52"/>
      <c r="AQ43" s="54"/>
      <c r="AR43" s="40"/>
      <c r="AS43" s="41"/>
      <c r="AT43" s="41"/>
      <c r="AU43" s="41"/>
      <c r="AV43" s="41"/>
      <c r="AW43" s="52"/>
      <c r="AX43" s="102"/>
    </row>
    <row r="44" spans="1:50" s="13" customFormat="1" ht="15.75" customHeight="1" thickBot="1" x14ac:dyDescent="0.25">
      <c r="A44" s="81"/>
      <c r="B44" s="92"/>
      <c r="C44" s="85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7"/>
    </row>
    <row r="45" spans="1:50" s="13" customFormat="1" ht="21" customHeight="1" thickBot="1" x14ac:dyDescent="0.3">
      <c r="A45" s="83"/>
      <c r="B45" s="82" t="s">
        <v>51</v>
      </c>
      <c r="C45" s="67">
        <f>C11+C23+C40</f>
        <v>1039</v>
      </c>
      <c r="D45" s="68">
        <f t="shared" ref="D45:I45" si="47">D11+D23+D40</f>
        <v>222</v>
      </c>
      <c r="E45" s="68">
        <f t="shared" si="47"/>
        <v>195</v>
      </c>
      <c r="F45" s="68">
        <f t="shared" si="47"/>
        <v>90</v>
      </c>
      <c r="G45" s="68">
        <f t="shared" si="47"/>
        <v>508</v>
      </c>
      <c r="H45" s="68">
        <f t="shared" si="47"/>
        <v>24</v>
      </c>
      <c r="I45" s="68">
        <f t="shared" si="47"/>
        <v>120</v>
      </c>
      <c r="J45" s="68">
        <f t="shared" ref="J45:AX45" si="48">J11+J23+J40</f>
        <v>0</v>
      </c>
      <c r="K45" s="68">
        <f t="shared" si="48"/>
        <v>0</v>
      </c>
      <c r="L45" s="68">
        <f t="shared" si="48"/>
        <v>72</v>
      </c>
      <c r="M45" s="68">
        <f t="shared" si="48"/>
        <v>0</v>
      </c>
      <c r="N45" s="68">
        <f t="shared" si="48"/>
        <v>9</v>
      </c>
      <c r="O45" s="68">
        <f t="shared" si="48"/>
        <v>25</v>
      </c>
      <c r="P45" s="68">
        <f t="shared" si="48"/>
        <v>84</v>
      </c>
      <c r="Q45" s="68">
        <f t="shared" si="48"/>
        <v>180</v>
      </c>
      <c r="R45" s="68">
        <f t="shared" si="48"/>
        <v>30</v>
      </c>
      <c r="S45" s="68">
        <f t="shared" si="48"/>
        <v>66</v>
      </c>
      <c r="T45" s="68">
        <f t="shared" si="48"/>
        <v>0</v>
      </c>
      <c r="U45" s="68">
        <f t="shared" si="48"/>
        <v>6</v>
      </c>
      <c r="V45" s="68">
        <f t="shared" si="48"/>
        <v>31</v>
      </c>
      <c r="W45" s="68">
        <f t="shared" si="48"/>
        <v>18</v>
      </c>
      <c r="X45" s="68">
        <f t="shared" si="48"/>
        <v>0</v>
      </c>
      <c r="Y45" s="68">
        <f t="shared" si="48"/>
        <v>30</v>
      </c>
      <c r="Z45" s="68">
        <f t="shared" si="48"/>
        <v>288</v>
      </c>
      <c r="AA45" s="68">
        <f t="shared" si="48"/>
        <v>24</v>
      </c>
      <c r="AB45" s="68">
        <f t="shared" si="48"/>
        <v>1</v>
      </c>
      <c r="AC45" s="68">
        <f t="shared" si="48"/>
        <v>34</v>
      </c>
      <c r="AD45" s="68">
        <f t="shared" si="48"/>
        <v>0</v>
      </c>
      <c r="AE45" s="68">
        <f t="shared" si="48"/>
        <v>15</v>
      </c>
      <c r="AF45" s="68">
        <f t="shared" si="48"/>
        <v>30</v>
      </c>
      <c r="AG45" s="68">
        <f t="shared" si="48"/>
        <v>82</v>
      </c>
      <c r="AH45" s="68">
        <f t="shared" si="48"/>
        <v>0</v>
      </c>
      <c r="AI45" s="68">
        <f t="shared" si="48"/>
        <v>1</v>
      </c>
      <c r="AJ45" s="68">
        <f t="shared" si="48"/>
        <v>30</v>
      </c>
      <c r="AK45" s="68">
        <f t="shared" si="48"/>
        <v>0</v>
      </c>
      <c r="AL45" s="68">
        <f t="shared" si="48"/>
        <v>0</v>
      </c>
      <c r="AM45" s="68">
        <f t="shared" si="48"/>
        <v>0</v>
      </c>
      <c r="AN45" s="68">
        <f t="shared" si="48"/>
        <v>0</v>
      </c>
      <c r="AO45" s="68">
        <f t="shared" si="48"/>
        <v>0</v>
      </c>
      <c r="AP45" s="68">
        <f t="shared" si="48"/>
        <v>0</v>
      </c>
      <c r="AQ45" s="68">
        <f t="shared" si="48"/>
        <v>0</v>
      </c>
      <c r="AR45" s="68">
        <f t="shared" si="48"/>
        <v>0</v>
      </c>
      <c r="AS45" s="68">
        <f t="shared" si="48"/>
        <v>0</v>
      </c>
      <c r="AT45" s="68">
        <f t="shared" si="48"/>
        <v>0</v>
      </c>
      <c r="AU45" s="68">
        <f t="shared" si="48"/>
        <v>0</v>
      </c>
      <c r="AV45" s="68">
        <f t="shared" si="48"/>
        <v>0</v>
      </c>
      <c r="AW45" s="68">
        <f t="shared" si="48"/>
        <v>0</v>
      </c>
      <c r="AX45" s="68">
        <f t="shared" si="48"/>
        <v>0</v>
      </c>
    </row>
    <row r="46" spans="1:50" s="17" customFormat="1" ht="13.5" customHeight="1" x14ac:dyDescent="0.2">
      <c r="A46" s="75"/>
      <c r="B46" s="84"/>
      <c r="C46" s="66"/>
      <c r="D46" s="61"/>
      <c r="E46" s="61"/>
      <c r="F46" s="61"/>
      <c r="G46" s="61"/>
      <c r="H46" s="65" t="s">
        <v>20</v>
      </c>
      <c r="I46" s="160">
        <f>SUM(I45:M45)</f>
        <v>192</v>
      </c>
      <c r="J46" s="161"/>
      <c r="K46" s="161"/>
      <c r="L46" s="161"/>
      <c r="M46" s="162"/>
      <c r="N46" s="20"/>
      <c r="O46" s="19"/>
      <c r="P46" s="157">
        <f>SUM(P45:T45)</f>
        <v>360</v>
      </c>
      <c r="Q46" s="158"/>
      <c r="R46" s="158"/>
      <c r="S46" s="158"/>
      <c r="T46" s="159"/>
      <c r="U46" s="20"/>
      <c r="V46" s="19"/>
      <c r="W46" s="160">
        <v>330</v>
      </c>
      <c r="X46" s="161"/>
      <c r="Y46" s="161"/>
      <c r="Z46" s="161"/>
      <c r="AA46" s="162"/>
      <c r="AB46" s="20"/>
      <c r="AC46" s="19"/>
      <c r="AD46" s="157">
        <v>163</v>
      </c>
      <c r="AE46" s="158"/>
      <c r="AF46" s="158"/>
      <c r="AG46" s="158"/>
      <c r="AH46" s="159"/>
      <c r="AI46" s="20"/>
      <c r="AJ46" s="19"/>
      <c r="AK46" s="160">
        <f>SUM(AK45:AO45)</f>
        <v>0</v>
      </c>
      <c r="AL46" s="161"/>
      <c r="AM46" s="161"/>
      <c r="AN46" s="161"/>
      <c r="AO46" s="162"/>
      <c r="AP46" s="20"/>
      <c r="AQ46" s="19"/>
      <c r="AR46" s="157">
        <f>SUM(AR45:AV45)</f>
        <v>0</v>
      </c>
      <c r="AS46" s="158"/>
      <c r="AT46" s="158"/>
      <c r="AU46" s="158"/>
      <c r="AV46" s="159"/>
      <c r="AW46" s="20"/>
      <c r="AX46" s="104"/>
    </row>
    <row r="47" spans="1:50" s="22" customFormat="1" ht="11.25" customHeight="1" x14ac:dyDescent="0.2">
      <c r="A47" s="14"/>
      <c r="B47" s="42"/>
      <c r="C47" s="12"/>
      <c r="D47" s="19"/>
      <c r="E47" s="12"/>
      <c r="F47" s="12"/>
      <c r="G47" s="12"/>
      <c r="H47" s="12"/>
      <c r="I47" s="20"/>
      <c r="J47" s="20"/>
      <c r="K47" s="20"/>
      <c r="L47" s="20"/>
      <c r="M47" s="20"/>
      <c r="N47" s="20"/>
      <c r="O47" s="19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8"/>
      <c r="AR47" s="77" t="s">
        <v>44</v>
      </c>
      <c r="AS47" s="20"/>
      <c r="AT47" s="20"/>
      <c r="AU47" s="20"/>
      <c r="AV47" s="20"/>
      <c r="AW47" s="20"/>
      <c r="AX47" s="21"/>
    </row>
    <row r="48" spans="1:50" s="22" customFormat="1" ht="11.25" customHeight="1" x14ac:dyDescent="0.25">
      <c r="A48" s="24"/>
      <c r="B48" s="18"/>
      <c r="C48" s="12"/>
      <c r="D48" s="19"/>
      <c r="E48" s="28"/>
      <c r="F48" s="28"/>
      <c r="G48" s="28"/>
      <c r="H48" s="28"/>
      <c r="I48" s="71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5" t="s">
        <v>46</v>
      </c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3"/>
      <c r="AS48" s="6"/>
      <c r="AT48" s="20"/>
      <c r="AU48" s="20"/>
      <c r="AV48" s="20"/>
      <c r="AW48" s="20"/>
      <c r="AX48" s="21"/>
    </row>
    <row r="49" spans="1:50" s="22" customFormat="1" ht="16.5" customHeight="1" x14ac:dyDescent="0.25">
      <c r="A49" s="14"/>
      <c r="C49" s="12"/>
      <c r="D49" s="19"/>
      <c r="E49" s="25"/>
      <c r="F49" s="25"/>
      <c r="G49" s="25"/>
      <c r="H49" s="25"/>
      <c r="I49" s="25"/>
      <c r="J49" s="72"/>
      <c r="K49" s="27"/>
      <c r="L49" s="27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73"/>
      <c r="AD49" s="25"/>
      <c r="AE49" s="25"/>
      <c r="AF49" s="25"/>
      <c r="AG49" s="25"/>
      <c r="AH49" s="28"/>
      <c r="AI49" s="28"/>
      <c r="AJ49" s="28"/>
      <c r="AK49" s="28"/>
      <c r="AL49" s="28"/>
      <c r="AM49" s="28"/>
      <c r="AN49" s="28"/>
      <c r="AO49" s="78"/>
      <c r="AP49" s="28"/>
      <c r="AQ49" s="28"/>
      <c r="AR49" s="23"/>
      <c r="AS49" s="20"/>
      <c r="AT49" s="20"/>
      <c r="AU49" s="20"/>
      <c r="AV49" s="20"/>
      <c r="AW49" s="20"/>
      <c r="AX49" s="21"/>
    </row>
    <row r="50" spans="1:50" s="22" customFormat="1" ht="21" customHeight="1" x14ac:dyDescent="0.25">
      <c r="B50" s="18"/>
      <c r="C50" s="15"/>
      <c r="D50" s="19"/>
      <c r="E50" s="76"/>
      <c r="F50" s="28"/>
      <c r="G50" s="25"/>
      <c r="H50" s="25"/>
      <c r="J50" s="25" t="s">
        <v>33</v>
      </c>
      <c r="K50" s="27"/>
      <c r="L50" s="27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73"/>
      <c r="AD50" s="25"/>
      <c r="AE50" s="25" t="s">
        <v>89</v>
      </c>
      <c r="AF50" s="25"/>
      <c r="AG50" s="25" t="s">
        <v>91</v>
      </c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3"/>
      <c r="AS50" s="20"/>
      <c r="AT50" s="20"/>
      <c r="AU50" s="20"/>
      <c r="AV50" s="20"/>
      <c r="AW50" s="20"/>
      <c r="AX50" s="21"/>
    </row>
    <row r="51" spans="1:50" s="16" customFormat="1" ht="10.8" hidden="1" customHeight="1" x14ac:dyDescent="0.25">
      <c r="A51" s="24"/>
      <c r="B51" s="105"/>
      <c r="C51" s="12"/>
      <c r="D51" s="19"/>
      <c r="E51" s="76"/>
      <c r="F51" s="19"/>
      <c r="G51" s="43"/>
      <c r="H51" s="43"/>
      <c r="I51" s="43"/>
      <c r="J51" s="72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3"/>
      <c r="AE51" s="43"/>
      <c r="AF51" s="43"/>
      <c r="AG51" s="4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18"/>
      <c r="AS51" s="18"/>
      <c r="AT51" s="18"/>
      <c r="AU51" s="18"/>
      <c r="AV51" s="18"/>
      <c r="AW51" s="18"/>
      <c r="AX51" s="29"/>
    </row>
    <row r="52" spans="1:50" s="16" customFormat="1" ht="1.2" customHeight="1" thickBot="1" x14ac:dyDescent="0.3">
      <c r="B52" s="18"/>
      <c r="C52" s="30"/>
      <c r="D52" s="98"/>
      <c r="E52" s="70"/>
      <c r="F52" s="70"/>
      <c r="G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0"/>
      <c r="AW52" s="30"/>
      <c r="AX52" s="32"/>
    </row>
    <row r="53" spans="1:50" s="22" customFormat="1" ht="105" customHeight="1" thickTop="1" x14ac:dyDescent="0.2">
      <c r="B53" s="156" t="s">
        <v>86</v>
      </c>
      <c r="O53" s="12"/>
      <c r="P53" s="18"/>
      <c r="Q53" s="12"/>
      <c r="R53" s="19"/>
      <c r="S53" s="19"/>
      <c r="T53" s="12"/>
      <c r="U53" s="12"/>
      <c r="V53" s="12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</row>
    <row r="54" spans="1:50" ht="16.5" customHeight="1" x14ac:dyDescent="0.2">
      <c r="B54" s="127"/>
      <c r="O54" s="15"/>
      <c r="P54" s="33"/>
      <c r="Q54" s="34"/>
      <c r="R54" s="34"/>
      <c r="S54" s="34"/>
      <c r="T54" s="34"/>
      <c r="U54" s="34"/>
      <c r="V54" s="34"/>
    </row>
    <row r="55" spans="1:50" ht="16.5" customHeight="1" x14ac:dyDescent="0.2">
      <c r="O55" s="15"/>
      <c r="P55" s="33"/>
      <c r="Q55" s="34"/>
      <c r="R55" s="34"/>
      <c r="S55" s="34"/>
      <c r="T55" s="34"/>
      <c r="U55" s="34"/>
      <c r="V55" s="34"/>
    </row>
    <row r="56" spans="1:50" ht="15.75" customHeight="1" x14ac:dyDescent="0.2">
      <c r="O56" s="15"/>
      <c r="P56" s="33"/>
      <c r="Q56" s="34"/>
      <c r="R56" s="34"/>
      <c r="S56" s="34"/>
      <c r="T56" s="34"/>
      <c r="U56" s="34"/>
      <c r="V56" s="34"/>
    </row>
  </sheetData>
  <mergeCells count="9">
    <mergeCell ref="AD46:AH46"/>
    <mergeCell ref="AK46:AO46"/>
    <mergeCell ref="AR46:AV46"/>
    <mergeCell ref="C6:H6"/>
    <mergeCell ref="A7:A8"/>
    <mergeCell ref="B7:B8"/>
    <mergeCell ref="I46:M46"/>
    <mergeCell ref="P46:T46"/>
    <mergeCell ref="W46:AA46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80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showGridLines="0" topLeftCell="B37" workbookViewId="0">
      <selection activeCell="Y29" sqref="Y29"/>
    </sheetView>
  </sheetViews>
  <sheetFormatPr defaultColWidth="9.109375" defaultRowHeight="11.4" x14ac:dyDescent="0.2"/>
  <cols>
    <col min="1" max="1" width="3.33203125" style="15" customWidth="1"/>
    <col min="2" max="2" width="32.109375" style="33" customWidth="1"/>
    <col min="3" max="3" width="5.88671875" style="34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39" width="1.88671875" style="7" customWidth="1"/>
    <col min="40" max="40" width="1.6640625" style="7" customWidth="1"/>
    <col min="41" max="41" width="2" style="7" customWidth="1"/>
    <col min="42" max="44" width="1.88671875" style="7" customWidth="1"/>
    <col min="45" max="45" width="2" style="7" customWidth="1"/>
    <col min="46" max="48" width="1.88671875" style="7" customWidth="1"/>
    <col min="49" max="49" width="2" style="7" customWidth="1"/>
    <col min="50" max="50" width="1.6640625" style="7" customWidth="1"/>
    <col min="51" max="16384" width="9.109375" style="7"/>
  </cols>
  <sheetData>
    <row r="1" spans="1:50" ht="35.4" x14ac:dyDescent="0.6">
      <c r="A1" s="1" t="s">
        <v>14</v>
      </c>
      <c r="B1" s="2"/>
      <c r="C1" s="3"/>
      <c r="D1" s="3"/>
      <c r="E1" s="3"/>
      <c r="F1" s="3"/>
      <c r="G1" s="3"/>
      <c r="H1" s="3"/>
      <c r="I1" s="4"/>
      <c r="J1" s="5" t="s">
        <v>1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15</v>
      </c>
      <c r="B2" s="6"/>
      <c r="C2" s="3"/>
      <c r="D2" s="8"/>
      <c r="E2" s="8"/>
      <c r="F2" s="3"/>
      <c r="G2" s="3"/>
      <c r="H2" s="3"/>
      <c r="I2" s="4"/>
      <c r="J2" s="4"/>
      <c r="K2" s="4" t="s">
        <v>16</v>
      </c>
      <c r="L2" s="4"/>
      <c r="M2" s="4"/>
      <c r="N2" s="4"/>
      <c r="O2" s="4"/>
      <c r="Q2" s="4"/>
      <c r="R2" s="64" t="s">
        <v>30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17</v>
      </c>
      <c r="L3" s="4"/>
      <c r="M3" s="4"/>
      <c r="N3" s="4"/>
      <c r="O3" s="4"/>
      <c r="P3" s="4"/>
      <c r="Q3" s="6"/>
      <c r="R3" s="11" t="s">
        <v>32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3" t="s">
        <v>62</v>
      </c>
      <c r="C4" s="3"/>
      <c r="D4" s="8"/>
      <c r="E4" s="8"/>
      <c r="F4" s="3"/>
      <c r="G4" s="3"/>
      <c r="H4" s="3"/>
      <c r="I4" s="4"/>
      <c r="J4" s="10" t="s">
        <v>26</v>
      </c>
      <c r="L4" s="10"/>
      <c r="M4" s="4"/>
      <c r="N4" s="4"/>
      <c r="O4" s="4"/>
      <c r="P4" s="4"/>
      <c r="Q4" s="6"/>
      <c r="S4" s="11" t="s">
        <v>0</v>
      </c>
      <c r="T4" s="11"/>
      <c r="U4" s="4"/>
      <c r="W4" s="4"/>
      <c r="X4" s="4"/>
      <c r="Y4" s="6"/>
      <c r="Z4" s="6" t="s">
        <v>60</v>
      </c>
      <c r="AA4" s="6"/>
      <c r="AB4" s="6"/>
      <c r="AC4" s="6"/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6"/>
      <c r="B6" s="107"/>
      <c r="C6" s="163" t="s">
        <v>2</v>
      </c>
      <c r="D6" s="164"/>
      <c r="E6" s="164"/>
      <c r="F6" s="164"/>
      <c r="G6" s="164"/>
      <c r="H6" s="165"/>
      <c r="I6" s="108"/>
      <c r="J6" s="108"/>
      <c r="K6" s="109"/>
      <c r="L6" s="109"/>
      <c r="M6" s="109"/>
      <c r="N6" s="109"/>
      <c r="O6" s="109"/>
      <c r="P6" s="109"/>
      <c r="Q6" s="109" t="s">
        <v>19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10"/>
    </row>
    <row r="7" spans="1:50" s="49" customFormat="1" ht="14.25" customHeight="1" x14ac:dyDescent="0.2">
      <c r="A7" s="166" t="s">
        <v>3</v>
      </c>
      <c r="B7" s="168" t="s">
        <v>4</v>
      </c>
      <c r="C7" s="111"/>
      <c r="D7" s="58"/>
      <c r="E7" s="45" t="s">
        <v>18</v>
      </c>
      <c r="F7" s="45"/>
      <c r="G7" s="45"/>
      <c r="H7" s="59"/>
      <c r="I7" s="79"/>
      <c r="J7" s="79"/>
      <c r="K7" s="79" t="s">
        <v>5</v>
      </c>
      <c r="L7" s="79"/>
      <c r="M7" s="79"/>
      <c r="N7" s="79"/>
      <c r="O7" s="80"/>
      <c r="P7" s="46"/>
      <c r="Q7" s="46"/>
      <c r="R7" s="46" t="s">
        <v>6</v>
      </c>
      <c r="S7" s="46"/>
      <c r="T7" s="46"/>
      <c r="U7" s="46"/>
      <c r="V7" s="47"/>
      <c r="W7" s="79"/>
      <c r="X7" s="79"/>
      <c r="Y7" s="79" t="s">
        <v>7</v>
      </c>
      <c r="Z7" s="79"/>
      <c r="AA7" s="79"/>
      <c r="AB7" s="79"/>
      <c r="AC7" s="80"/>
      <c r="AD7" s="46"/>
      <c r="AE7" s="46"/>
      <c r="AF7" s="46" t="s">
        <v>8</v>
      </c>
      <c r="AG7" s="46"/>
      <c r="AH7" s="46"/>
      <c r="AI7" s="46"/>
      <c r="AJ7" s="47"/>
      <c r="AK7" s="79"/>
      <c r="AL7" s="79"/>
      <c r="AM7" s="79"/>
      <c r="AN7" s="79"/>
      <c r="AO7" s="79"/>
      <c r="AP7" s="79"/>
      <c r="AQ7" s="80"/>
      <c r="AR7" s="46"/>
      <c r="AS7" s="46"/>
      <c r="AT7" s="46"/>
      <c r="AU7" s="46"/>
      <c r="AV7" s="46"/>
      <c r="AW7" s="46"/>
      <c r="AX7" s="48"/>
    </row>
    <row r="8" spans="1:50" s="13" customFormat="1" ht="44.25" customHeight="1" thickBot="1" x14ac:dyDescent="0.25">
      <c r="A8" s="167"/>
      <c r="B8" s="169"/>
      <c r="C8" s="112"/>
      <c r="D8" s="50" t="s">
        <v>11</v>
      </c>
      <c r="E8" s="51" t="s">
        <v>10</v>
      </c>
      <c r="F8" s="51" t="s">
        <v>9</v>
      </c>
      <c r="G8" s="44" t="s">
        <v>27</v>
      </c>
      <c r="H8" s="51" t="s">
        <v>29</v>
      </c>
      <c r="I8" s="38" t="s">
        <v>11</v>
      </c>
      <c r="J8" s="37" t="s">
        <v>10</v>
      </c>
      <c r="K8" s="37" t="s">
        <v>13</v>
      </c>
      <c r="L8" s="44" t="s">
        <v>27</v>
      </c>
      <c r="M8" s="39" t="s">
        <v>28</v>
      </c>
      <c r="N8" s="55" t="s">
        <v>24</v>
      </c>
      <c r="O8" s="56" t="s">
        <v>12</v>
      </c>
      <c r="P8" s="38" t="s">
        <v>11</v>
      </c>
      <c r="Q8" s="37" t="s">
        <v>10</v>
      </c>
      <c r="R8" s="37" t="s">
        <v>13</v>
      </c>
      <c r="S8" s="44" t="s">
        <v>27</v>
      </c>
      <c r="T8" s="39" t="s">
        <v>28</v>
      </c>
      <c r="U8" s="55" t="s">
        <v>24</v>
      </c>
      <c r="V8" s="57" t="s">
        <v>12</v>
      </c>
      <c r="W8" s="38" t="s">
        <v>11</v>
      </c>
      <c r="X8" s="37" t="s">
        <v>10</v>
      </c>
      <c r="Y8" s="37" t="s">
        <v>13</v>
      </c>
      <c r="Z8" s="44" t="s">
        <v>27</v>
      </c>
      <c r="AA8" s="39" t="s">
        <v>28</v>
      </c>
      <c r="AB8" s="55" t="s">
        <v>24</v>
      </c>
      <c r="AC8" s="57" t="s">
        <v>12</v>
      </c>
      <c r="AD8" s="38" t="s">
        <v>11</v>
      </c>
      <c r="AE8" s="37" t="s">
        <v>10</v>
      </c>
      <c r="AF8" s="37" t="s">
        <v>13</v>
      </c>
      <c r="AG8" s="44" t="s">
        <v>27</v>
      </c>
      <c r="AH8" s="39" t="s">
        <v>28</v>
      </c>
      <c r="AI8" s="55" t="s">
        <v>24</v>
      </c>
      <c r="AJ8" s="57" t="s">
        <v>12</v>
      </c>
      <c r="AK8" s="38"/>
      <c r="AL8" s="37"/>
      <c r="AM8" s="37"/>
      <c r="AN8" s="44"/>
      <c r="AO8" s="39"/>
      <c r="AP8" s="55"/>
      <c r="AQ8" s="57"/>
      <c r="AR8" s="38"/>
      <c r="AS8" s="37"/>
      <c r="AT8" s="37"/>
      <c r="AU8" s="44"/>
      <c r="AV8" s="39"/>
      <c r="AW8" s="55"/>
      <c r="AX8" s="99"/>
    </row>
    <row r="9" spans="1:50" s="22" customFormat="1" ht="12.75" customHeight="1" x14ac:dyDescent="0.2">
      <c r="A9" s="35">
        <v>0</v>
      </c>
      <c r="B9" s="36"/>
      <c r="C9" s="62">
        <f>#N/A</f>
        <v>0</v>
      </c>
      <c r="D9" s="62">
        <f>#N/A</f>
        <v>0</v>
      </c>
      <c r="E9" s="62">
        <f>#N/A</f>
        <v>0</v>
      </c>
      <c r="F9" s="62">
        <f>#N/A</f>
        <v>0</v>
      </c>
      <c r="G9" s="62">
        <f>#N/A</f>
        <v>0</v>
      </c>
      <c r="H9" s="62">
        <f>#N/A</f>
        <v>0</v>
      </c>
      <c r="I9" s="62">
        <f>#N/A</f>
        <v>0</v>
      </c>
      <c r="J9" s="62">
        <f>#N/A</f>
        <v>0</v>
      </c>
      <c r="K9" s="62">
        <f>#N/A</f>
        <v>0</v>
      </c>
      <c r="L9" s="62">
        <f>#N/A</f>
        <v>0</v>
      </c>
      <c r="M9" s="62">
        <f>#N/A</f>
        <v>0</v>
      </c>
      <c r="N9" s="63">
        <f>COUNTIF(N10:N10,"E")</f>
        <v>0</v>
      </c>
      <c r="O9" s="63">
        <f>#N/A</f>
        <v>0</v>
      </c>
      <c r="P9" s="62">
        <f>#N/A</f>
        <v>0</v>
      </c>
      <c r="Q9" s="62">
        <f>#N/A</f>
        <v>0</v>
      </c>
      <c r="R9" s="62">
        <f>#N/A</f>
        <v>0</v>
      </c>
      <c r="S9" s="62">
        <f>#N/A</f>
        <v>0</v>
      </c>
      <c r="T9" s="62">
        <f>#N/A</f>
        <v>0</v>
      </c>
      <c r="U9" s="63">
        <f>COUNTIF(U10:U10,"E")</f>
        <v>0</v>
      </c>
      <c r="V9" s="63">
        <f>#N/A</f>
        <v>0</v>
      </c>
      <c r="W9" s="62">
        <f>#N/A</f>
        <v>0</v>
      </c>
      <c r="X9" s="62">
        <f>#N/A</f>
        <v>0</v>
      </c>
      <c r="Y9" s="62">
        <f>#N/A</f>
        <v>0</v>
      </c>
      <c r="Z9" s="62">
        <f>#N/A</f>
        <v>0</v>
      </c>
      <c r="AA9" s="62">
        <f>#N/A</f>
        <v>0</v>
      </c>
      <c r="AB9" s="63">
        <f>COUNTIF(AB10:AB10,"E")</f>
        <v>0</v>
      </c>
      <c r="AC9" s="63">
        <f>#N/A</f>
        <v>0</v>
      </c>
      <c r="AD9" s="62">
        <f>#N/A</f>
        <v>0</v>
      </c>
      <c r="AE9" s="62">
        <f>#N/A</f>
        <v>0</v>
      </c>
      <c r="AF9" s="62">
        <f>#N/A</f>
        <v>0</v>
      </c>
      <c r="AG9" s="62">
        <f>#N/A</f>
        <v>0</v>
      </c>
      <c r="AH9" s="62">
        <f>#N/A</f>
        <v>0</v>
      </c>
      <c r="AI9" s="63">
        <f>COUNTIF(AI10:AI10,"E")</f>
        <v>0</v>
      </c>
      <c r="AJ9" s="63">
        <f>#N/A</f>
        <v>0</v>
      </c>
      <c r="AK9" s="62">
        <f>#N/A</f>
        <v>0</v>
      </c>
      <c r="AL9" s="62">
        <f>#N/A</f>
        <v>0</v>
      </c>
      <c r="AM9" s="62">
        <f>#N/A</f>
        <v>0</v>
      </c>
      <c r="AN9" s="62">
        <f>#N/A</f>
        <v>0</v>
      </c>
      <c r="AO9" s="62">
        <f>#N/A</f>
        <v>0</v>
      </c>
      <c r="AP9" s="63">
        <f>COUNTIF(AP10:AP10,"E")</f>
        <v>0</v>
      </c>
      <c r="AQ9" s="63">
        <f>#N/A</f>
        <v>0</v>
      </c>
      <c r="AR9" s="62">
        <f>#N/A</f>
        <v>0</v>
      </c>
      <c r="AS9" s="62">
        <f>#N/A</f>
        <v>0</v>
      </c>
      <c r="AT9" s="62">
        <f>#N/A</f>
        <v>0</v>
      </c>
      <c r="AU9" s="62">
        <f>#N/A</f>
        <v>0</v>
      </c>
      <c r="AV9" s="62">
        <f>#N/A</f>
        <v>0</v>
      </c>
      <c r="AW9" s="63">
        <f>COUNTIF(AW10:AW10,"E")</f>
        <v>0</v>
      </c>
      <c r="AX9" s="100">
        <f>SUM(AX10:AX10)</f>
        <v>0</v>
      </c>
    </row>
    <row r="10" spans="1:50" s="13" customFormat="1" ht="10.199999999999999" x14ac:dyDescent="0.2">
      <c r="A10" s="91">
        <v>0</v>
      </c>
      <c r="B10" s="92"/>
      <c r="C10" s="97">
        <f>D10+E10+F10+G10+H10</f>
        <v>0</v>
      </c>
      <c r="D10" s="69">
        <f>SUM(I10+P10+W10+AD10+AK10+AR10)</f>
        <v>0</v>
      </c>
      <c r="E10" s="69">
        <f>SUM(J10+Q10+X10+AE10+AL10+AS10)</f>
        <v>0</v>
      </c>
      <c r="F10" s="69">
        <f>SUM(K10+R10+Y10+AF10+AM10+AT10)</f>
        <v>0</v>
      </c>
      <c r="G10" s="69">
        <f>SUM(L10+S10+Z10+AG10+AN10+AU10)</f>
        <v>0</v>
      </c>
      <c r="H10" s="69">
        <f>SUM(M10+T10+AA10+AH10+AO10+AV10)</f>
        <v>0</v>
      </c>
      <c r="I10" s="40"/>
      <c r="J10" s="41"/>
      <c r="K10" s="41"/>
      <c r="L10" s="41"/>
      <c r="M10" s="93"/>
      <c r="N10" s="94"/>
      <c r="O10" s="96"/>
      <c r="P10" s="95"/>
      <c r="Q10" s="41"/>
      <c r="R10" s="41"/>
      <c r="S10" s="41"/>
      <c r="T10" s="41"/>
      <c r="U10" s="94"/>
      <c r="V10" s="54"/>
      <c r="W10" s="40"/>
      <c r="X10" s="41"/>
      <c r="Y10" s="41"/>
      <c r="Z10" s="41"/>
      <c r="AA10" s="41"/>
      <c r="AB10" s="94"/>
      <c r="AC10" s="54"/>
      <c r="AD10" s="40"/>
      <c r="AE10" s="41"/>
      <c r="AF10" s="41"/>
      <c r="AG10" s="41"/>
      <c r="AH10" s="41"/>
      <c r="AI10" s="94"/>
      <c r="AJ10" s="54"/>
      <c r="AK10" s="40"/>
      <c r="AL10" s="41"/>
      <c r="AM10" s="41"/>
      <c r="AN10" s="41"/>
      <c r="AO10" s="41"/>
      <c r="AP10" s="94"/>
      <c r="AQ10" s="54"/>
      <c r="AR10" s="40"/>
      <c r="AS10" s="41"/>
      <c r="AT10" s="41"/>
      <c r="AU10" s="41"/>
      <c r="AV10" s="41"/>
      <c r="AW10" s="94"/>
      <c r="AX10" s="102"/>
    </row>
    <row r="11" spans="1:50" s="133" customFormat="1" ht="25.5" customHeight="1" x14ac:dyDescent="0.2">
      <c r="A11" s="128" t="s">
        <v>34</v>
      </c>
      <c r="B11" s="129" t="s">
        <v>21</v>
      </c>
      <c r="C11" s="130">
        <f>#N/A</f>
        <v>330</v>
      </c>
      <c r="D11" s="130">
        <f>#N/A</f>
        <v>210</v>
      </c>
      <c r="E11" s="130">
        <f>#N/A</f>
        <v>0</v>
      </c>
      <c r="F11" s="130">
        <f>#N/A</f>
        <v>0</v>
      </c>
      <c r="G11" s="130">
        <f>#N/A</f>
        <v>120</v>
      </c>
      <c r="H11" s="130">
        <f>#N/A</f>
        <v>0</v>
      </c>
      <c r="I11" s="130">
        <f>#N/A</f>
        <v>135</v>
      </c>
      <c r="J11" s="130">
        <f>#N/A</f>
        <v>0</v>
      </c>
      <c r="K11" s="130">
        <f>#N/A</f>
        <v>0</v>
      </c>
      <c r="L11" s="130">
        <f>#N/A</f>
        <v>60</v>
      </c>
      <c r="M11" s="130">
        <f>#N/A</f>
        <v>0</v>
      </c>
      <c r="N11" s="131">
        <f>COUNTIF(N12:N20,"E")</f>
        <v>4</v>
      </c>
      <c r="O11" s="131">
        <f>#N/A</f>
        <v>18</v>
      </c>
      <c r="P11" s="130">
        <f>#N/A</f>
        <v>75</v>
      </c>
      <c r="Q11" s="130">
        <f>#N/A</f>
        <v>0</v>
      </c>
      <c r="R11" s="130">
        <f>#N/A</f>
        <v>0</v>
      </c>
      <c r="S11" s="130">
        <f>#N/A</f>
        <v>60</v>
      </c>
      <c r="T11" s="130">
        <f>#N/A</f>
        <v>0</v>
      </c>
      <c r="U11" s="131">
        <f>COUNTIF(U12:U20,"E")</f>
        <v>2</v>
      </c>
      <c r="V11" s="131">
        <f>#N/A</f>
        <v>11</v>
      </c>
      <c r="W11" s="130">
        <f>#N/A</f>
        <v>0</v>
      </c>
      <c r="X11" s="130">
        <f>#N/A</f>
        <v>0</v>
      </c>
      <c r="Y11" s="130">
        <f>#N/A</f>
        <v>0</v>
      </c>
      <c r="Z11" s="130">
        <f>#N/A</f>
        <v>0</v>
      </c>
      <c r="AA11" s="130">
        <f>#N/A</f>
        <v>0</v>
      </c>
      <c r="AB11" s="131">
        <f>COUNTIF(AB12:AB20,"E")</f>
        <v>0</v>
      </c>
      <c r="AC11" s="131">
        <f>#N/A</f>
        <v>0</v>
      </c>
      <c r="AD11" s="130">
        <f>#N/A</f>
        <v>0</v>
      </c>
      <c r="AE11" s="130">
        <f>#N/A</f>
        <v>0</v>
      </c>
      <c r="AF11" s="130">
        <f>#N/A</f>
        <v>0</v>
      </c>
      <c r="AG11" s="130">
        <f>#N/A</f>
        <v>0</v>
      </c>
      <c r="AH11" s="130">
        <f>#N/A</f>
        <v>0</v>
      </c>
      <c r="AI11" s="131">
        <f>COUNTIF(AI12:AI20,"E")</f>
        <v>0</v>
      </c>
      <c r="AJ11" s="131">
        <f>#N/A</f>
        <v>0</v>
      </c>
      <c r="AK11" s="130">
        <f>#N/A</f>
        <v>0</v>
      </c>
      <c r="AL11" s="130">
        <f>#N/A</f>
        <v>0</v>
      </c>
      <c r="AM11" s="130">
        <f>#N/A</f>
        <v>0</v>
      </c>
      <c r="AN11" s="130">
        <f>#N/A</f>
        <v>0</v>
      </c>
      <c r="AO11" s="130">
        <f>#N/A</f>
        <v>0</v>
      </c>
      <c r="AP11" s="131">
        <f>COUNTIF(AP12:AP20,"E")</f>
        <v>0</v>
      </c>
      <c r="AQ11" s="131">
        <f>#N/A</f>
        <v>0</v>
      </c>
      <c r="AR11" s="130">
        <f>#N/A</f>
        <v>0</v>
      </c>
      <c r="AS11" s="130">
        <f>#N/A</f>
        <v>0</v>
      </c>
      <c r="AT11" s="130">
        <f>#N/A</f>
        <v>0</v>
      </c>
      <c r="AU11" s="130">
        <f>#N/A</f>
        <v>0</v>
      </c>
      <c r="AV11" s="130">
        <f>#N/A</f>
        <v>0</v>
      </c>
      <c r="AW11" s="131">
        <f>COUNTIF(AW12:AW20,"E")</f>
        <v>0</v>
      </c>
      <c r="AX11" s="132">
        <f>SUM(AX12:AX20)</f>
        <v>0</v>
      </c>
    </row>
    <row r="12" spans="1:50" s="13" customFormat="1" ht="14.25" customHeight="1" x14ac:dyDescent="0.2">
      <c r="A12" s="89">
        <v>1</v>
      </c>
      <c r="B12" s="134" t="s">
        <v>52</v>
      </c>
      <c r="C12" s="97">
        <f>#N/A</f>
        <v>45</v>
      </c>
      <c r="D12" s="69">
        <f>#N/A</f>
        <v>45</v>
      </c>
      <c r="E12" s="69">
        <f>#N/A</f>
        <v>0</v>
      </c>
      <c r="F12" s="69">
        <f>#N/A</f>
        <v>0</v>
      </c>
      <c r="G12" s="69">
        <f>#N/A</f>
        <v>0</v>
      </c>
      <c r="H12" s="69">
        <f>#N/A</f>
        <v>0</v>
      </c>
      <c r="I12" s="40">
        <v>45</v>
      </c>
      <c r="J12" s="41"/>
      <c r="K12" s="41"/>
      <c r="L12" s="41"/>
      <c r="M12" s="41"/>
      <c r="N12" s="52" t="s">
        <v>25</v>
      </c>
      <c r="O12" s="53">
        <v>4</v>
      </c>
      <c r="P12" s="40"/>
      <c r="Q12" s="41"/>
      <c r="R12" s="41"/>
      <c r="S12" s="41"/>
      <c r="T12" s="41"/>
      <c r="U12" s="52"/>
      <c r="V12" s="53"/>
      <c r="W12" s="40"/>
      <c r="X12" s="41"/>
      <c r="Y12" s="41"/>
      <c r="Z12" s="41"/>
      <c r="AA12" s="41"/>
      <c r="AB12" s="52"/>
      <c r="AC12" s="53"/>
      <c r="AD12" s="40"/>
      <c r="AE12" s="41"/>
      <c r="AF12" s="41"/>
      <c r="AG12" s="41"/>
      <c r="AH12" s="41"/>
      <c r="AI12" s="52"/>
      <c r="AJ12" s="53"/>
      <c r="AK12" s="40"/>
      <c r="AL12" s="41"/>
      <c r="AM12" s="41"/>
      <c r="AN12" s="41"/>
      <c r="AO12" s="41"/>
      <c r="AP12" s="52"/>
      <c r="AQ12" s="53"/>
      <c r="AR12" s="40"/>
      <c r="AS12" s="41"/>
      <c r="AT12" s="41"/>
      <c r="AU12" s="41"/>
      <c r="AV12" s="41"/>
      <c r="AW12" s="52"/>
      <c r="AX12" s="101"/>
    </row>
    <row r="13" spans="1:50" s="13" customFormat="1" ht="12.75" customHeight="1" x14ac:dyDescent="0.2">
      <c r="A13" s="91">
        <v>2</v>
      </c>
      <c r="B13" s="92" t="s">
        <v>35</v>
      </c>
      <c r="C13" s="97">
        <f>#N/A</f>
        <v>75</v>
      </c>
      <c r="D13" s="69">
        <f>#N/A</f>
        <v>45</v>
      </c>
      <c r="E13" s="69">
        <f>#N/A</f>
        <v>0</v>
      </c>
      <c r="F13" s="69">
        <f>#N/A</f>
        <v>0</v>
      </c>
      <c r="G13" s="69">
        <f>#N/A</f>
        <v>30</v>
      </c>
      <c r="H13" s="69">
        <f>#N/A</f>
        <v>0</v>
      </c>
      <c r="I13" s="40"/>
      <c r="J13" s="41"/>
      <c r="K13" s="41"/>
      <c r="L13" s="41"/>
      <c r="M13" s="41"/>
      <c r="N13" s="52"/>
      <c r="O13" s="53"/>
      <c r="P13" s="40">
        <v>45</v>
      </c>
      <c r="Q13" s="41"/>
      <c r="R13" s="41"/>
      <c r="S13" s="41">
        <v>30</v>
      </c>
      <c r="T13" s="41"/>
      <c r="U13" s="52" t="s">
        <v>25</v>
      </c>
      <c r="V13" s="53">
        <v>6</v>
      </c>
      <c r="W13" s="40"/>
      <c r="X13" s="41"/>
      <c r="Y13" s="41"/>
      <c r="Z13" s="41"/>
      <c r="AA13" s="41"/>
      <c r="AB13" s="52"/>
      <c r="AC13" s="53"/>
      <c r="AD13" s="40"/>
      <c r="AE13" s="41"/>
      <c r="AF13" s="41"/>
      <c r="AG13" s="41"/>
      <c r="AH13" s="41"/>
      <c r="AI13" s="52"/>
      <c r="AJ13" s="53"/>
      <c r="AK13" s="40"/>
      <c r="AL13" s="41"/>
      <c r="AM13" s="41"/>
      <c r="AN13" s="41"/>
      <c r="AO13" s="41"/>
      <c r="AP13" s="52"/>
      <c r="AQ13" s="53"/>
      <c r="AR13" s="40"/>
      <c r="AS13" s="41"/>
      <c r="AT13" s="41"/>
      <c r="AU13" s="41"/>
      <c r="AV13" s="41"/>
      <c r="AW13" s="52"/>
      <c r="AX13" s="101"/>
    </row>
    <row r="14" spans="1:50" s="13" customFormat="1" ht="15.75" customHeight="1" x14ac:dyDescent="0.2">
      <c r="A14" s="91">
        <v>3</v>
      </c>
      <c r="B14" s="92" t="s">
        <v>36</v>
      </c>
      <c r="C14" s="97">
        <f>#N/A</f>
        <v>60</v>
      </c>
      <c r="D14" s="69">
        <f>#N/A</f>
        <v>30</v>
      </c>
      <c r="E14" s="69">
        <f>#N/A</f>
        <v>0</v>
      </c>
      <c r="F14" s="69">
        <f>#N/A</f>
        <v>0</v>
      </c>
      <c r="G14" s="69">
        <f>#N/A</f>
        <v>30</v>
      </c>
      <c r="H14" s="69">
        <f>#N/A</f>
        <v>0</v>
      </c>
      <c r="I14" s="40"/>
      <c r="J14" s="41"/>
      <c r="K14" s="41"/>
      <c r="L14" s="41"/>
      <c r="M14" s="41"/>
      <c r="N14" s="52"/>
      <c r="O14" s="53"/>
      <c r="P14" s="40">
        <v>30</v>
      </c>
      <c r="Q14" s="41"/>
      <c r="R14" s="41"/>
      <c r="S14" s="41">
        <v>30</v>
      </c>
      <c r="T14" s="41"/>
      <c r="U14" s="52" t="s">
        <v>25</v>
      </c>
      <c r="V14" s="53">
        <v>5</v>
      </c>
      <c r="W14" s="40"/>
      <c r="X14" s="41"/>
      <c r="Y14" s="41"/>
      <c r="Z14" s="41"/>
      <c r="AA14" s="41"/>
      <c r="AB14" s="52"/>
      <c r="AC14" s="53"/>
      <c r="AD14" s="40"/>
      <c r="AE14" s="41"/>
      <c r="AF14" s="41"/>
      <c r="AG14" s="41"/>
      <c r="AH14" s="41"/>
      <c r="AI14" s="52"/>
      <c r="AJ14" s="53"/>
      <c r="AK14" s="40"/>
      <c r="AL14" s="41"/>
      <c r="AM14" s="41"/>
      <c r="AN14" s="41"/>
      <c r="AO14" s="41"/>
      <c r="AP14" s="52"/>
      <c r="AQ14" s="53"/>
      <c r="AR14" s="40"/>
      <c r="AS14" s="41"/>
      <c r="AT14" s="41"/>
      <c r="AU14" s="41"/>
      <c r="AV14" s="41"/>
      <c r="AW14" s="52"/>
      <c r="AX14" s="101"/>
    </row>
    <row r="15" spans="1:50" s="13" customFormat="1" ht="15" customHeight="1" x14ac:dyDescent="0.2">
      <c r="A15" s="91">
        <v>4</v>
      </c>
      <c r="B15" s="117" t="s">
        <v>64</v>
      </c>
      <c r="C15" s="97">
        <f>D15+E15+F15+G15+H15</f>
        <v>30</v>
      </c>
      <c r="D15" s="69">
        <f>SUM(I15+P15+W15+AD15+AK15+AR15)</f>
        <v>30</v>
      </c>
      <c r="E15" s="69">
        <f>SUM(J15+Q15+X15+AE15+AL15+AS15)</f>
        <v>0</v>
      </c>
      <c r="F15" s="69">
        <f>SUM(K15+R15+Y15+AF15+AM15+AT15)</f>
        <v>0</v>
      </c>
      <c r="G15" s="69">
        <f>SUM(L15+S15+Z15+AG15+AN15+AU15)</f>
        <v>0</v>
      </c>
      <c r="H15" s="69">
        <f>SUM(M15+T15+AA15+AH15+AO15+AV15)</f>
        <v>0</v>
      </c>
      <c r="I15" s="40">
        <v>30</v>
      </c>
      <c r="J15" s="41"/>
      <c r="K15" s="41"/>
      <c r="L15" s="41"/>
      <c r="M15" s="41"/>
      <c r="N15" s="52" t="s">
        <v>25</v>
      </c>
      <c r="O15" s="54">
        <v>3</v>
      </c>
      <c r="P15" s="40"/>
      <c r="Q15" s="41"/>
      <c r="R15" s="41"/>
      <c r="S15" s="41"/>
      <c r="T15" s="41"/>
      <c r="U15" s="52"/>
      <c r="V15" s="54"/>
      <c r="W15" s="40"/>
      <c r="X15" s="41"/>
      <c r="Y15" s="41"/>
      <c r="Z15" s="41"/>
      <c r="AA15" s="41"/>
      <c r="AB15" s="52"/>
      <c r="AC15" s="54"/>
      <c r="AD15" s="40"/>
      <c r="AE15" s="41"/>
      <c r="AF15" s="41"/>
      <c r="AG15" s="41"/>
      <c r="AH15" s="41"/>
      <c r="AI15" s="52"/>
      <c r="AJ15" s="54"/>
      <c r="AK15" s="40"/>
      <c r="AL15" s="41"/>
      <c r="AM15" s="41"/>
      <c r="AN15" s="41"/>
      <c r="AO15" s="41"/>
      <c r="AP15" s="52"/>
      <c r="AQ15" s="54"/>
      <c r="AR15" s="40"/>
      <c r="AS15" s="41"/>
      <c r="AT15" s="41"/>
      <c r="AU15" s="41"/>
      <c r="AV15" s="41"/>
      <c r="AW15" s="52"/>
      <c r="AX15" s="102"/>
    </row>
    <row r="16" spans="1:50" s="13" customFormat="1" ht="15" customHeight="1" x14ac:dyDescent="0.2">
      <c r="A16" s="91">
        <v>5</v>
      </c>
      <c r="B16" s="117" t="s">
        <v>55</v>
      </c>
      <c r="C16" s="97">
        <f>#N/A</f>
        <v>30</v>
      </c>
      <c r="D16" s="69">
        <f>#N/A</f>
        <v>30</v>
      </c>
      <c r="E16" s="69">
        <f>#N/A</f>
        <v>0</v>
      </c>
      <c r="F16" s="69">
        <f>#N/A</f>
        <v>0</v>
      </c>
      <c r="G16" s="69">
        <f>#N/A</f>
        <v>0</v>
      </c>
      <c r="H16" s="69">
        <f>#N/A</f>
        <v>0</v>
      </c>
      <c r="I16" s="40">
        <v>30</v>
      </c>
      <c r="J16" s="41"/>
      <c r="K16" s="41"/>
      <c r="L16" s="41"/>
      <c r="M16" s="41"/>
      <c r="N16" s="52" t="s">
        <v>25</v>
      </c>
      <c r="O16" s="54">
        <v>3</v>
      </c>
      <c r="P16" s="40"/>
      <c r="Q16" s="41"/>
      <c r="R16" s="41"/>
      <c r="S16" s="41"/>
      <c r="T16" s="41"/>
      <c r="U16" s="52"/>
      <c r="V16" s="54"/>
      <c r="W16" s="40"/>
      <c r="X16" s="41"/>
      <c r="Y16" s="41"/>
      <c r="Z16" s="41"/>
      <c r="AA16" s="41"/>
      <c r="AB16" s="52"/>
      <c r="AC16" s="54"/>
      <c r="AD16" s="40"/>
      <c r="AE16" s="41"/>
      <c r="AF16" s="41"/>
      <c r="AG16" s="41"/>
      <c r="AH16" s="41"/>
      <c r="AI16" s="52"/>
      <c r="AJ16" s="54"/>
      <c r="AK16" s="40"/>
      <c r="AL16" s="41"/>
      <c r="AM16" s="41"/>
      <c r="AN16" s="41"/>
      <c r="AO16" s="41"/>
      <c r="AP16" s="52"/>
      <c r="AQ16" s="54"/>
      <c r="AR16" s="40"/>
      <c r="AS16" s="41"/>
      <c r="AT16" s="41"/>
      <c r="AU16" s="41"/>
      <c r="AV16" s="41"/>
      <c r="AW16" s="52"/>
      <c r="AX16" s="102"/>
    </row>
    <row r="17" spans="1:50" s="13" customFormat="1" ht="14.25" customHeight="1" x14ac:dyDescent="0.2">
      <c r="A17" s="91">
        <v>6</v>
      </c>
      <c r="B17" s="117" t="s">
        <v>67</v>
      </c>
      <c r="C17" s="97">
        <f>#N/A</f>
        <v>30</v>
      </c>
      <c r="D17" s="69">
        <f>#N/A</f>
        <v>30</v>
      </c>
      <c r="E17" s="69">
        <f>#N/A</f>
        <v>0</v>
      </c>
      <c r="F17" s="69">
        <f>#N/A</f>
        <v>0</v>
      </c>
      <c r="G17" s="69">
        <f>#N/A</f>
        <v>0</v>
      </c>
      <c r="H17" s="69">
        <f>#N/A</f>
        <v>0</v>
      </c>
      <c r="I17" s="40">
        <v>30</v>
      </c>
      <c r="J17" s="41"/>
      <c r="K17" s="41"/>
      <c r="L17" s="41"/>
      <c r="M17" s="41"/>
      <c r="N17" s="52" t="s">
        <v>25</v>
      </c>
      <c r="O17" s="54">
        <v>4</v>
      </c>
      <c r="P17" s="40"/>
      <c r="Q17" s="41"/>
      <c r="R17" s="41"/>
      <c r="S17" s="41"/>
      <c r="T17" s="41"/>
      <c r="U17" s="52"/>
      <c r="V17" s="54"/>
      <c r="W17" s="40"/>
      <c r="X17" s="41"/>
      <c r="Y17" s="41"/>
      <c r="Z17" s="41"/>
      <c r="AA17" s="41"/>
      <c r="AB17" s="52"/>
      <c r="AC17" s="54"/>
      <c r="AD17" s="40"/>
      <c r="AE17" s="41"/>
      <c r="AF17" s="41"/>
      <c r="AG17" s="41"/>
      <c r="AH17" s="41"/>
      <c r="AI17" s="52"/>
      <c r="AJ17" s="54"/>
      <c r="AK17" s="40"/>
      <c r="AL17" s="41"/>
      <c r="AM17" s="41"/>
      <c r="AN17" s="41"/>
      <c r="AO17" s="41"/>
      <c r="AP17" s="52"/>
      <c r="AQ17" s="54"/>
      <c r="AR17" s="40"/>
      <c r="AS17" s="41"/>
      <c r="AT17" s="41"/>
      <c r="AU17" s="41"/>
      <c r="AV17" s="41"/>
      <c r="AW17" s="52"/>
      <c r="AX17" s="102"/>
    </row>
    <row r="18" spans="1:50" s="13" customFormat="1" ht="20.399999999999999" customHeight="1" x14ac:dyDescent="0.2">
      <c r="A18" s="91"/>
      <c r="B18" s="117" t="s">
        <v>71</v>
      </c>
      <c r="C18" s="97">
        <v>30</v>
      </c>
      <c r="D18" s="69">
        <v>0</v>
      </c>
      <c r="E18" s="69">
        <v>0</v>
      </c>
      <c r="F18" s="69">
        <v>0</v>
      </c>
      <c r="G18" s="69">
        <v>30</v>
      </c>
      <c r="H18" s="69">
        <v>0</v>
      </c>
      <c r="I18" s="40"/>
      <c r="J18" s="41"/>
      <c r="K18" s="41"/>
      <c r="L18" s="41">
        <v>30</v>
      </c>
      <c r="M18" s="41"/>
      <c r="N18" s="52" t="s">
        <v>70</v>
      </c>
      <c r="O18" s="54">
        <v>2</v>
      </c>
      <c r="P18" s="40"/>
      <c r="Q18" s="41"/>
      <c r="R18" s="41"/>
      <c r="S18" s="41"/>
      <c r="T18" s="41"/>
      <c r="U18" s="52"/>
      <c r="V18" s="54"/>
      <c r="W18" s="40"/>
      <c r="X18" s="41"/>
      <c r="Y18" s="41"/>
      <c r="Z18" s="41"/>
      <c r="AA18" s="41"/>
      <c r="AB18" s="52"/>
      <c r="AC18" s="54"/>
      <c r="AD18" s="40"/>
      <c r="AE18" s="41"/>
      <c r="AF18" s="41"/>
      <c r="AG18" s="41"/>
      <c r="AH18" s="41"/>
      <c r="AI18" s="52"/>
      <c r="AJ18" s="54"/>
      <c r="AK18" s="40"/>
      <c r="AL18" s="41"/>
      <c r="AM18" s="41"/>
      <c r="AN18" s="41"/>
      <c r="AO18" s="41"/>
      <c r="AP18" s="52"/>
      <c r="AQ18" s="54"/>
      <c r="AR18" s="40"/>
      <c r="AS18" s="41"/>
      <c r="AT18" s="41"/>
      <c r="AU18" s="41"/>
      <c r="AV18" s="41"/>
      <c r="AW18" s="52"/>
      <c r="AX18" s="102"/>
    </row>
    <row r="19" spans="1:50" s="13" customFormat="1" ht="12.75" customHeight="1" x14ac:dyDescent="0.2">
      <c r="A19" s="91">
        <v>7</v>
      </c>
      <c r="B19" s="92" t="s">
        <v>58</v>
      </c>
      <c r="C19" s="97">
        <f>#N/A</f>
        <v>30</v>
      </c>
      <c r="D19" s="69">
        <f>#N/A</f>
        <v>0</v>
      </c>
      <c r="E19" s="69">
        <f>#N/A</f>
        <v>0</v>
      </c>
      <c r="F19" s="69">
        <f>#N/A</f>
        <v>0</v>
      </c>
      <c r="G19" s="69">
        <f>#N/A</f>
        <v>30</v>
      </c>
      <c r="H19" s="69">
        <f>#N/A</f>
        <v>0</v>
      </c>
      <c r="I19" s="40"/>
      <c r="J19" s="41"/>
      <c r="K19" s="41"/>
      <c r="L19" s="41">
        <v>30</v>
      </c>
      <c r="M19" s="41"/>
      <c r="N19" s="52" t="s">
        <v>31</v>
      </c>
      <c r="O19" s="54">
        <v>2</v>
      </c>
      <c r="P19" s="40"/>
      <c r="Q19" s="41"/>
      <c r="R19" s="41"/>
      <c r="S19" s="41"/>
      <c r="T19" s="41"/>
      <c r="U19" s="52"/>
      <c r="V19" s="54"/>
      <c r="W19" s="40"/>
      <c r="X19" s="41"/>
      <c r="Y19" s="41"/>
      <c r="Z19" s="41"/>
      <c r="AA19" s="41"/>
      <c r="AB19" s="52"/>
      <c r="AC19" s="54"/>
      <c r="AD19" s="40"/>
      <c r="AE19" s="41"/>
      <c r="AF19" s="41"/>
      <c r="AG19" s="41"/>
      <c r="AH19" s="41"/>
      <c r="AI19" s="52"/>
      <c r="AJ19" s="54"/>
      <c r="AK19" s="40"/>
      <c r="AL19" s="41"/>
      <c r="AM19" s="41"/>
      <c r="AN19" s="41"/>
      <c r="AO19" s="41"/>
      <c r="AP19" s="52"/>
      <c r="AQ19" s="54"/>
      <c r="AR19" s="40"/>
      <c r="AS19" s="41"/>
      <c r="AT19" s="41"/>
      <c r="AU19" s="41"/>
      <c r="AV19" s="41"/>
      <c r="AW19" s="52"/>
      <c r="AX19" s="102"/>
    </row>
    <row r="20" spans="1:50" s="13" customFormat="1" ht="10.199999999999999" x14ac:dyDescent="0.2">
      <c r="A20" s="91">
        <v>8</v>
      </c>
      <c r="B20" s="117"/>
      <c r="C20" s="97">
        <f>#N/A</f>
        <v>0</v>
      </c>
      <c r="D20" s="69">
        <f>#N/A</f>
        <v>0</v>
      </c>
      <c r="E20" s="69">
        <f>#N/A</f>
        <v>0</v>
      </c>
      <c r="F20" s="69">
        <f>#N/A</f>
        <v>0</v>
      </c>
      <c r="G20" s="69">
        <f>#N/A</f>
        <v>0</v>
      </c>
      <c r="H20" s="69">
        <f>#N/A</f>
        <v>0</v>
      </c>
      <c r="I20" s="40"/>
      <c r="J20" s="41"/>
      <c r="K20" s="41"/>
      <c r="L20" s="41"/>
      <c r="M20" s="41"/>
      <c r="N20" s="52"/>
      <c r="O20" s="54"/>
      <c r="P20" s="40"/>
      <c r="Q20" s="41"/>
      <c r="R20" s="41"/>
      <c r="S20" s="41"/>
      <c r="T20" s="41"/>
      <c r="U20" s="52"/>
      <c r="V20" s="54"/>
      <c r="W20" s="40"/>
      <c r="X20" s="41"/>
      <c r="Y20" s="41"/>
      <c r="Z20" s="41"/>
      <c r="AA20" s="41"/>
      <c r="AB20" s="52"/>
      <c r="AC20" s="54"/>
      <c r="AD20" s="40"/>
      <c r="AE20" s="41"/>
      <c r="AF20" s="41"/>
      <c r="AG20" s="41"/>
      <c r="AH20" s="41"/>
      <c r="AI20" s="52"/>
      <c r="AJ20" s="54"/>
      <c r="AK20" s="40"/>
      <c r="AL20" s="41"/>
      <c r="AM20" s="41"/>
      <c r="AN20" s="41"/>
      <c r="AO20" s="41"/>
      <c r="AP20" s="52"/>
      <c r="AQ20" s="54"/>
      <c r="AR20" s="40"/>
      <c r="AS20" s="41"/>
      <c r="AT20" s="41"/>
      <c r="AU20" s="41"/>
      <c r="AV20" s="41"/>
      <c r="AW20" s="52"/>
      <c r="AX20" s="102"/>
    </row>
    <row r="21" spans="1:50" s="22" customFormat="1" ht="24.75" customHeight="1" x14ac:dyDescent="0.2">
      <c r="A21" s="35" t="s">
        <v>37</v>
      </c>
      <c r="B21" s="129" t="s">
        <v>23</v>
      </c>
      <c r="C21" s="62">
        <f>#N/A</f>
        <v>635</v>
      </c>
      <c r="D21" s="62">
        <f>#N/A</f>
        <v>345</v>
      </c>
      <c r="E21" s="62">
        <f>#N/A</f>
        <v>0</v>
      </c>
      <c r="F21" s="62">
        <f>#N/A</f>
        <v>0</v>
      </c>
      <c r="G21" s="62">
        <f>#N/A</f>
        <v>290</v>
      </c>
      <c r="H21" s="62">
        <f>#N/A</f>
        <v>0</v>
      </c>
      <c r="I21" s="62">
        <f>#N/A</f>
        <v>90</v>
      </c>
      <c r="J21" s="62">
        <f>#N/A</f>
        <v>0</v>
      </c>
      <c r="K21" s="62">
        <f>#N/A</f>
        <v>0</v>
      </c>
      <c r="L21" s="62">
        <f>#N/A</f>
        <v>30</v>
      </c>
      <c r="M21" s="62">
        <f>#N/A</f>
        <v>0</v>
      </c>
      <c r="N21" s="63">
        <f>COUNTIF(N22:N36,"E")</f>
        <v>2</v>
      </c>
      <c r="O21" s="63">
        <f>#N/A</f>
        <v>11</v>
      </c>
      <c r="P21" s="62">
        <f>#N/A</f>
        <v>105</v>
      </c>
      <c r="Q21" s="62">
        <f>#N/A</f>
        <v>0</v>
      </c>
      <c r="R21" s="62">
        <f>#N/A</f>
        <v>0</v>
      </c>
      <c r="S21" s="62">
        <f>#N/A</f>
        <v>20</v>
      </c>
      <c r="T21" s="62">
        <f>#N/A</f>
        <v>0</v>
      </c>
      <c r="U21" s="63">
        <f>COUNTIF(U22:U36,"E")</f>
        <v>3</v>
      </c>
      <c r="V21" s="63">
        <f>#N/A</f>
        <v>11</v>
      </c>
      <c r="W21" s="62">
        <f>#N/A</f>
        <v>30</v>
      </c>
      <c r="X21" s="62">
        <f>#N/A</f>
        <v>0</v>
      </c>
      <c r="Y21" s="62">
        <f>#N/A</f>
        <v>0</v>
      </c>
      <c r="Z21" s="62">
        <f>#N/A</f>
        <v>180</v>
      </c>
      <c r="AA21" s="62">
        <f>#N/A</f>
        <v>0</v>
      </c>
      <c r="AB21" s="63">
        <f>COUNTIF(AB22:AB36,"E")</f>
        <v>1</v>
      </c>
      <c r="AC21" s="114">
        <f>SUM(AC22:AC35)</f>
        <v>21</v>
      </c>
      <c r="AD21" s="62">
        <f>SUM(AD22:AD36)</f>
        <v>60</v>
      </c>
      <c r="AE21" s="62">
        <f>SUM(AE22:AE36)</f>
        <v>0</v>
      </c>
      <c r="AF21" s="62">
        <f>SUM(AF22:AF36)</f>
        <v>0</v>
      </c>
      <c r="AG21" s="62">
        <f>SUM(AG22:AG36)</f>
        <v>120</v>
      </c>
      <c r="AH21" s="62">
        <f>SUM(AH22:AH36)</f>
        <v>0</v>
      </c>
      <c r="AI21" s="63">
        <f>COUNTIF(AI22:AI36,"E")</f>
        <v>3</v>
      </c>
      <c r="AJ21" s="63">
        <f>#N/A</f>
        <v>18</v>
      </c>
      <c r="AK21" s="62">
        <f>#N/A</f>
        <v>0</v>
      </c>
      <c r="AL21" s="62">
        <f>#N/A</f>
        <v>0</v>
      </c>
      <c r="AM21" s="62">
        <f>#N/A</f>
        <v>0</v>
      </c>
      <c r="AN21" s="62">
        <f>#N/A</f>
        <v>0</v>
      </c>
      <c r="AO21" s="62">
        <f>#N/A</f>
        <v>0</v>
      </c>
      <c r="AP21" s="63">
        <f>COUNTIF(AP22:AP36,"E")</f>
        <v>0</v>
      </c>
      <c r="AQ21" s="63">
        <f>#N/A</f>
        <v>0</v>
      </c>
      <c r="AR21" s="62">
        <f>#N/A</f>
        <v>0</v>
      </c>
      <c r="AS21" s="62">
        <f>#N/A</f>
        <v>0</v>
      </c>
      <c r="AT21" s="62">
        <f>#N/A</f>
        <v>0</v>
      </c>
      <c r="AU21" s="62">
        <f>#N/A</f>
        <v>0</v>
      </c>
      <c r="AV21" s="62">
        <f>#N/A</f>
        <v>0</v>
      </c>
      <c r="AW21" s="63">
        <f>COUNTIF(AW22:AW36,"E")</f>
        <v>0</v>
      </c>
      <c r="AX21" s="100">
        <f>SUM(AX22:AX36)</f>
        <v>0</v>
      </c>
    </row>
    <row r="22" spans="1:50" s="13" customFormat="1" ht="15" customHeight="1" x14ac:dyDescent="0.2">
      <c r="A22" s="89">
        <v>1</v>
      </c>
      <c r="B22" s="90" t="s">
        <v>43</v>
      </c>
      <c r="C22" s="97">
        <f>#N/A</f>
        <v>45</v>
      </c>
      <c r="D22" s="69">
        <f>#N/A</f>
        <v>45</v>
      </c>
      <c r="E22" s="69">
        <f>#N/A</f>
        <v>0</v>
      </c>
      <c r="F22" s="69">
        <f>#N/A</f>
        <v>0</v>
      </c>
      <c r="G22" s="69">
        <f>#N/A</f>
        <v>0</v>
      </c>
      <c r="H22" s="69">
        <f>#N/A</f>
        <v>0</v>
      </c>
      <c r="I22" s="40">
        <v>45</v>
      </c>
      <c r="J22" s="41"/>
      <c r="K22" s="41"/>
      <c r="L22" s="41"/>
      <c r="M22" s="41"/>
      <c r="N22" s="52" t="s">
        <v>25</v>
      </c>
      <c r="O22" s="53">
        <v>4</v>
      </c>
      <c r="P22" s="40"/>
      <c r="Q22" s="41"/>
      <c r="R22" s="41"/>
      <c r="S22" s="41"/>
      <c r="T22" s="41"/>
      <c r="U22" s="52"/>
      <c r="V22" s="53"/>
      <c r="W22" s="40"/>
      <c r="X22" s="41"/>
      <c r="Y22" s="41"/>
      <c r="Z22" s="41"/>
      <c r="AA22" s="41"/>
      <c r="AB22" s="52"/>
      <c r="AC22" s="53"/>
      <c r="AD22" s="40"/>
      <c r="AE22" s="41"/>
      <c r="AF22" s="41"/>
      <c r="AG22" s="41"/>
      <c r="AH22" s="41"/>
      <c r="AI22" s="52"/>
      <c r="AJ22" s="53"/>
      <c r="AK22" s="40"/>
      <c r="AL22" s="41"/>
      <c r="AM22" s="41"/>
      <c r="AN22" s="41"/>
      <c r="AO22" s="41"/>
      <c r="AP22" s="52"/>
      <c r="AQ22" s="53"/>
      <c r="AR22" s="40"/>
      <c r="AS22" s="41"/>
      <c r="AT22" s="41"/>
      <c r="AU22" s="41"/>
      <c r="AV22" s="41"/>
      <c r="AW22" s="52"/>
      <c r="AX22" s="101"/>
    </row>
    <row r="23" spans="1:50" s="13" customFormat="1" ht="15" customHeight="1" x14ac:dyDescent="0.2">
      <c r="A23" s="91">
        <v>2</v>
      </c>
      <c r="B23" s="92" t="s">
        <v>38</v>
      </c>
      <c r="C23" s="97">
        <f>#N/A</f>
        <v>45</v>
      </c>
      <c r="D23" s="69">
        <f>#N/A</f>
        <v>45</v>
      </c>
      <c r="E23" s="69">
        <f>#N/A</f>
        <v>0</v>
      </c>
      <c r="F23" s="69">
        <f>#N/A</f>
        <v>0</v>
      </c>
      <c r="G23" s="69">
        <f>#N/A</f>
        <v>0</v>
      </c>
      <c r="H23" s="69">
        <f>#N/A</f>
        <v>0</v>
      </c>
      <c r="I23" s="40"/>
      <c r="J23" s="41"/>
      <c r="K23" s="41"/>
      <c r="L23" s="41"/>
      <c r="M23" s="41"/>
      <c r="N23" s="52"/>
      <c r="O23" s="53"/>
      <c r="P23" s="40">
        <v>45</v>
      </c>
      <c r="Q23" s="41"/>
      <c r="R23" s="41"/>
      <c r="S23" s="41"/>
      <c r="T23" s="41"/>
      <c r="U23" s="52" t="s">
        <v>25</v>
      </c>
      <c r="V23" s="53">
        <v>4</v>
      </c>
      <c r="W23" s="40"/>
      <c r="X23" s="41"/>
      <c r="Y23" s="41"/>
      <c r="Z23" s="41"/>
      <c r="AA23" s="41"/>
      <c r="AB23" s="52"/>
      <c r="AC23" s="53"/>
      <c r="AD23" s="40"/>
      <c r="AE23" s="41"/>
      <c r="AF23" s="41"/>
      <c r="AG23" s="41"/>
      <c r="AH23" s="41"/>
      <c r="AI23" s="52"/>
      <c r="AJ23" s="53"/>
      <c r="AK23" s="40"/>
      <c r="AL23" s="41"/>
      <c r="AM23" s="41"/>
      <c r="AN23" s="41"/>
      <c r="AO23" s="41"/>
      <c r="AP23" s="52"/>
      <c r="AQ23" s="53"/>
      <c r="AR23" s="40"/>
      <c r="AS23" s="41"/>
      <c r="AT23" s="41"/>
      <c r="AU23" s="41"/>
      <c r="AV23" s="41"/>
      <c r="AW23" s="52"/>
      <c r="AX23" s="101"/>
    </row>
    <row r="24" spans="1:50" s="13" customFormat="1" ht="13.5" customHeight="1" x14ac:dyDescent="0.2">
      <c r="A24" s="91">
        <v>3</v>
      </c>
      <c r="B24" s="92" t="s">
        <v>56</v>
      </c>
      <c r="C24" s="97">
        <f>D24+E24+F24+G24+H24</f>
        <v>45</v>
      </c>
      <c r="D24" s="69">
        <f>#N/A</f>
        <v>45</v>
      </c>
      <c r="E24" s="69">
        <f>#N/A</f>
        <v>0</v>
      </c>
      <c r="F24" s="69">
        <f>#N/A</f>
        <v>0</v>
      </c>
      <c r="G24" s="69">
        <f>#N/A</f>
        <v>0</v>
      </c>
      <c r="H24" s="69">
        <f>#N/A</f>
        <v>0</v>
      </c>
      <c r="I24" s="40">
        <v>45</v>
      </c>
      <c r="J24" s="41"/>
      <c r="K24" s="41"/>
      <c r="L24" s="41"/>
      <c r="M24" s="41"/>
      <c r="N24" s="52" t="s">
        <v>25</v>
      </c>
      <c r="O24" s="53">
        <v>4</v>
      </c>
      <c r="P24" s="40"/>
      <c r="Q24" s="41"/>
      <c r="R24" s="41"/>
      <c r="S24" s="41"/>
      <c r="T24" s="41"/>
      <c r="U24" s="52"/>
      <c r="V24" s="53"/>
      <c r="W24" s="40"/>
      <c r="X24" s="41"/>
      <c r="Y24" s="41"/>
      <c r="Z24" s="41"/>
      <c r="AA24" s="41"/>
      <c r="AB24" s="52"/>
      <c r="AC24" s="53"/>
      <c r="AD24" s="40"/>
      <c r="AE24" s="41"/>
      <c r="AF24" s="41"/>
      <c r="AG24" s="41"/>
      <c r="AH24" s="41"/>
      <c r="AI24" s="52"/>
      <c r="AJ24" s="53"/>
      <c r="AK24" s="40"/>
      <c r="AL24" s="41"/>
      <c r="AM24" s="41"/>
      <c r="AN24" s="41"/>
      <c r="AO24" s="41"/>
      <c r="AP24" s="52"/>
      <c r="AQ24" s="53"/>
      <c r="AR24" s="40"/>
      <c r="AS24" s="41"/>
      <c r="AT24" s="41"/>
      <c r="AU24" s="41"/>
      <c r="AV24" s="41"/>
      <c r="AW24" s="52"/>
      <c r="AX24" s="101"/>
    </row>
    <row r="25" spans="1:50" s="13" customFormat="1" ht="14.25" customHeight="1" x14ac:dyDescent="0.2">
      <c r="A25" s="91">
        <v>4</v>
      </c>
      <c r="B25" s="92" t="s">
        <v>47</v>
      </c>
      <c r="C25" s="97">
        <f>#N/A</f>
        <v>30</v>
      </c>
      <c r="D25" s="69">
        <f>#N/A</f>
        <v>30</v>
      </c>
      <c r="E25" s="69">
        <f>#N/A</f>
        <v>0</v>
      </c>
      <c r="F25" s="69">
        <f>#N/A</f>
        <v>0</v>
      </c>
      <c r="G25" s="69">
        <f>#N/A</f>
        <v>0</v>
      </c>
      <c r="H25" s="69">
        <f>#N/A</f>
        <v>0</v>
      </c>
      <c r="I25" s="40"/>
      <c r="J25" s="41"/>
      <c r="K25" s="41"/>
      <c r="L25" s="41"/>
      <c r="M25" s="41"/>
      <c r="N25" s="52"/>
      <c r="O25" s="53"/>
      <c r="P25" s="40">
        <v>30</v>
      </c>
      <c r="Q25" s="41"/>
      <c r="R25" s="41"/>
      <c r="S25" s="41"/>
      <c r="T25" s="41"/>
      <c r="U25" s="52" t="s">
        <v>25</v>
      </c>
      <c r="V25" s="53">
        <v>3</v>
      </c>
      <c r="W25" s="40"/>
      <c r="X25" s="41"/>
      <c r="Y25" s="41"/>
      <c r="Z25" s="41"/>
      <c r="AA25" s="41"/>
      <c r="AB25" s="52"/>
      <c r="AC25" s="53"/>
      <c r="AD25" s="40"/>
      <c r="AE25" s="41"/>
      <c r="AF25" s="41"/>
      <c r="AG25" s="41"/>
      <c r="AH25" s="41"/>
      <c r="AI25" s="52"/>
      <c r="AJ25" s="53"/>
      <c r="AK25" s="40"/>
      <c r="AL25" s="41"/>
      <c r="AM25" s="41"/>
      <c r="AN25" s="41"/>
      <c r="AO25" s="41"/>
      <c r="AP25" s="52"/>
      <c r="AQ25" s="53"/>
      <c r="AR25" s="40"/>
      <c r="AS25" s="41"/>
      <c r="AT25" s="41"/>
      <c r="AU25" s="41"/>
      <c r="AV25" s="41"/>
      <c r="AW25" s="52"/>
      <c r="AX25" s="101"/>
    </row>
    <row r="26" spans="1:50" s="13" customFormat="1" ht="14.25" customHeight="1" x14ac:dyDescent="0.2">
      <c r="A26" s="91">
        <v>5</v>
      </c>
      <c r="B26" s="92" t="s">
        <v>57</v>
      </c>
      <c r="C26" s="97">
        <f>D26+E26+F26+G26+H26</f>
        <v>30</v>
      </c>
      <c r="D26" s="69">
        <f>SUM(I26+P26+W26+AD26+AK26+AR26)</f>
        <v>30</v>
      </c>
      <c r="E26" s="69">
        <f>SUM(J26+Q26+X26+AE26+AL26+AS26)</f>
        <v>0</v>
      </c>
      <c r="F26" s="69">
        <f>SUM(K26+R26+Y26+AF26+AM26+AT26)</f>
        <v>0</v>
      </c>
      <c r="G26" s="69">
        <f>SUM(L26+S26+Z26+AG26+AN26+AU26)</f>
        <v>0</v>
      </c>
      <c r="H26" s="69">
        <f>SUM(M26+T26+AA26+AH26+AO26+AV26)</f>
        <v>0</v>
      </c>
      <c r="I26" s="40"/>
      <c r="J26" s="41"/>
      <c r="K26" s="41"/>
      <c r="L26" s="41"/>
      <c r="M26" s="41"/>
      <c r="N26" s="52"/>
      <c r="O26" s="53"/>
      <c r="P26" s="40">
        <v>30</v>
      </c>
      <c r="Q26" s="41"/>
      <c r="R26" s="41"/>
      <c r="S26" s="41"/>
      <c r="T26" s="41"/>
      <c r="U26" s="52" t="s">
        <v>25</v>
      </c>
      <c r="V26" s="53">
        <v>3</v>
      </c>
      <c r="W26" s="40"/>
      <c r="X26" s="41"/>
      <c r="Y26" s="41"/>
      <c r="Z26" s="41"/>
      <c r="AA26" s="41"/>
      <c r="AB26" s="52"/>
      <c r="AC26" s="53"/>
      <c r="AD26" s="40"/>
      <c r="AE26" s="41"/>
      <c r="AF26" s="41"/>
      <c r="AG26" s="41"/>
      <c r="AH26" s="41"/>
      <c r="AI26" s="52"/>
      <c r="AJ26" s="53"/>
      <c r="AK26" s="40"/>
      <c r="AL26" s="41"/>
      <c r="AM26" s="41"/>
      <c r="AN26" s="41"/>
      <c r="AO26" s="41"/>
      <c r="AP26" s="52"/>
      <c r="AQ26" s="53"/>
      <c r="AR26" s="40"/>
      <c r="AS26" s="41"/>
      <c r="AT26" s="41"/>
      <c r="AU26" s="41"/>
      <c r="AV26" s="41"/>
      <c r="AW26" s="52"/>
      <c r="AX26" s="101"/>
    </row>
    <row r="27" spans="1:50" s="13" customFormat="1" ht="14.25" customHeight="1" x14ac:dyDescent="0.2">
      <c r="A27" s="91">
        <v>4</v>
      </c>
      <c r="B27" s="92" t="s">
        <v>59</v>
      </c>
      <c r="C27" s="97">
        <f>#N/A</f>
        <v>30</v>
      </c>
      <c r="D27" s="69">
        <f>#N/A</f>
        <v>0</v>
      </c>
      <c r="E27" s="69">
        <f>#N/A</f>
        <v>0</v>
      </c>
      <c r="F27" s="69">
        <f>#N/A</f>
        <v>0</v>
      </c>
      <c r="G27" s="69">
        <f>#N/A</f>
        <v>30</v>
      </c>
      <c r="H27" s="69">
        <f>#N/A</f>
        <v>0</v>
      </c>
      <c r="I27" s="40"/>
      <c r="J27" s="41"/>
      <c r="K27" s="41"/>
      <c r="L27" s="41">
        <v>30</v>
      </c>
      <c r="M27" s="41"/>
      <c r="N27" s="52" t="s">
        <v>31</v>
      </c>
      <c r="O27" s="54">
        <v>3</v>
      </c>
      <c r="P27" s="40"/>
      <c r="Q27" s="41"/>
      <c r="R27" s="41"/>
      <c r="S27" s="41"/>
      <c r="T27" s="41"/>
      <c r="U27" s="52"/>
      <c r="V27" s="54"/>
      <c r="W27" s="40"/>
      <c r="X27" s="41"/>
      <c r="Y27" s="41"/>
      <c r="Z27" s="41"/>
      <c r="AA27" s="41"/>
      <c r="AB27" s="52"/>
      <c r="AC27" s="54"/>
      <c r="AD27" s="40"/>
      <c r="AE27" s="41"/>
      <c r="AF27" s="41"/>
      <c r="AG27" s="41"/>
      <c r="AH27" s="41"/>
      <c r="AI27" s="52"/>
      <c r="AJ27" s="54"/>
      <c r="AK27" s="40"/>
      <c r="AL27" s="41"/>
      <c r="AM27" s="41"/>
      <c r="AN27" s="41"/>
      <c r="AO27" s="41"/>
      <c r="AP27" s="52"/>
      <c r="AQ27" s="54"/>
      <c r="AR27" s="40"/>
      <c r="AS27" s="41"/>
      <c r="AT27" s="41"/>
      <c r="AU27" s="41"/>
      <c r="AV27" s="41"/>
      <c r="AW27" s="52"/>
      <c r="AX27" s="102"/>
    </row>
    <row r="28" spans="1:50" s="13" customFormat="1" ht="15" customHeight="1" x14ac:dyDescent="0.2">
      <c r="A28" s="91">
        <v>5</v>
      </c>
      <c r="B28" s="92" t="s">
        <v>39</v>
      </c>
      <c r="C28" s="97">
        <f>#N/A</f>
        <v>30</v>
      </c>
      <c r="D28" s="69">
        <f>#N/A</f>
        <v>30</v>
      </c>
      <c r="E28" s="69">
        <f>#N/A</f>
        <v>0</v>
      </c>
      <c r="F28" s="69">
        <f>#N/A</f>
        <v>0</v>
      </c>
      <c r="G28" s="69">
        <f>#N/A</f>
        <v>0</v>
      </c>
      <c r="H28" s="69">
        <f>#N/A</f>
        <v>0</v>
      </c>
      <c r="I28" s="40"/>
      <c r="J28" s="41"/>
      <c r="K28" s="41"/>
      <c r="L28" s="41"/>
      <c r="M28" s="41"/>
      <c r="N28" s="52"/>
      <c r="O28" s="54"/>
      <c r="P28" s="40"/>
      <c r="Q28" s="41"/>
      <c r="R28" s="41"/>
      <c r="S28" s="41"/>
      <c r="T28" s="41"/>
      <c r="U28" s="52"/>
      <c r="V28" s="54"/>
      <c r="W28" s="40">
        <v>30</v>
      </c>
      <c r="X28" s="41"/>
      <c r="Y28" s="41"/>
      <c r="Z28" s="41"/>
      <c r="AA28" s="41"/>
      <c r="AB28" s="52" t="s">
        <v>25</v>
      </c>
      <c r="AC28" s="54">
        <v>3</v>
      </c>
      <c r="AD28" s="40"/>
      <c r="AE28" s="41"/>
      <c r="AF28" s="41"/>
      <c r="AG28" s="41"/>
      <c r="AH28" s="41"/>
      <c r="AI28" s="52"/>
      <c r="AJ28" s="54"/>
      <c r="AK28" s="40"/>
      <c r="AL28" s="41"/>
      <c r="AM28" s="41"/>
      <c r="AN28" s="41"/>
      <c r="AO28" s="41"/>
      <c r="AP28" s="52"/>
      <c r="AQ28" s="54"/>
      <c r="AR28" s="40"/>
      <c r="AS28" s="41"/>
      <c r="AT28" s="41"/>
      <c r="AU28" s="41"/>
      <c r="AV28" s="41"/>
      <c r="AW28" s="52"/>
      <c r="AX28" s="102"/>
    </row>
    <row r="29" spans="1:50" s="13" customFormat="1" ht="14.25" customHeight="1" x14ac:dyDescent="0.2">
      <c r="A29" s="91">
        <v>6</v>
      </c>
      <c r="B29" s="92" t="s">
        <v>40</v>
      </c>
      <c r="C29" s="97">
        <f>#N/A</f>
        <v>30</v>
      </c>
      <c r="D29" s="69">
        <f>#N/A</f>
        <v>30</v>
      </c>
      <c r="E29" s="69">
        <f>#N/A</f>
        <v>0</v>
      </c>
      <c r="F29" s="69">
        <f>#N/A</f>
        <v>0</v>
      </c>
      <c r="G29" s="69">
        <f>#N/A</f>
        <v>0</v>
      </c>
      <c r="H29" s="69">
        <f>#N/A</f>
        <v>0</v>
      </c>
      <c r="I29" s="40"/>
      <c r="J29" s="41"/>
      <c r="K29" s="41"/>
      <c r="L29" s="41"/>
      <c r="M29" s="41"/>
      <c r="N29" s="52"/>
      <c r="O29" s="54"/>
      <c r="P29" s="40"/>
      <c r="Q29" s="41"/>
      <c r="R29" s="41"/>
      <c r="S29" s="41"/>
      <c r="T29" s="41"/>
      <c r="U29" s="52"/>
      <c r="V29" s="54"/>
      <c r="W29" s="40"/>
      <c r="X29" s="41"/>
      <c r="Y29" s="41"/>
      <c r="Z29" s="41"/>
      <c r="AA29" s="41"/>
      <c r="AB29" s="52"/>
      <c r="AC29" s="54"/>
      <c r="AD29" s="40"/>
      <c r="AE29" s="41"/>
      <c r="AF29" s="41"/>
      <c r="AG29" s="41">
        <v>30</v>
      </c>
      <c r="AH29" s="41"/>
      <c r="AI29" s="52" t="s">
        <v>25</v>
      </c>
      <c r="AJ29" s="54">
        <v>3</v>
      </c>
      <c r="AK29" s="40"/>
      <c r="AL29" s="41"/>
      <c r="AM29" s="41"/>
      <c r="AN29" s="41"/>
      <c r="AO29" s="41"/>
      <c r="AP29" s="52"/>
      <c r="AQ29" s="54"/>
      <c r="AR29" s="40"/>
      <c r="AS29" s="41"/>
      <c r="AT29" s="41"/>
      <c r="AU29" s="41"/>
      <c r="AV29" s="41"/>
      <c r="AW29" s="52"/>
      <c r="AX29" s="102"/>
    </row>
    <row r="30" spans="1:50" s="13" customFormat="1" ht="20.399999999999999" customHeight="1" x14ac:dyDescent="0.2">
      <c r="A30" s="91"/>
      <c r="B30" s="117" t="s">
        <v>69</v>
      </c>
      <c r="C30" s="97">
        <v>20</v>
      </c>
      <c r="D30" s="69">
        <v>0</v>
      </c>
      <c r="E30" s="69">
        <v>0</v>
      </c>
      <c r="F30" s="69">
        <v>0</v>
      </c>
      <c r="G30" s="69">
        <v>20</v>
      </c>
      <c r="H30" s="69">
        <v>0</v>
      </c>
      <c r="I30" s="40"/>
      <c r="J30" s="41"/>
      <c r="K30" s="41"/>
      <c r="L30" s="41"/>
      <c r="M30" s="41"/>
      <c r="N30" s="52"/>
      <c r="O30" s="54"/>
      <c r="P30" s="40"/>
      <c r="Q30" s="41"/>
      <c r="R30" s="41"/>
      <c r="S30" s="41">
        <v>20</v>
      </c>
      <c r="T30" s="41"/>
      <c r="U30" s="52" t="s">
        <v>70</v>
      </c>
      <c r="V30" s="54">
        <v>1</v>
      </c>
      <c r="W30" s="40"/>
      <c r="X30" s="41"/>
      <c r="Y30" s="41"/>
      <c r="Z30" s="41"/>
      <c r="AA30" s="41"/>
      <c r="AB30" s="52"/>
      <c r="AC30" s="54"/>
      <c r="AD30" s="40"/>
      <c r="AE30" s="41"/>
      <c r="AF30" s="41"/>
      <c r="AG30" s="41"/>
      <c r="AH30" s="41"/>
      <c r="AI30" s="52"/>
      <c r="AJ30" s="54"/>
      <c r="AK30" s="40"/>
      <c r="AL30" s="41"/>
      <c r="AM30" s="41"/>
      <c r="AN30" s="41"/>
      <c r="AO30" s="41"/>
      <c r="AP30" s="52"/>
      <c r="AQ30" s="54"/>
      <c r="AR30" s="40"/>
      <c r="AS30" s="41"/>
      <c r="AT30" s="41"/>
      <c r="AU30" s="41"/>
      <c r="AV30" s="41"/>
      <c r="AW30" s="52"/>
      <c r="AX30" s="102"/>
    </row>
    <row r="31" spans="1:50" s="13" customFormat="1" ht="10.199999999999999" x14ac:dyDescent="0.2">
      <c r="A31" s="91">
        <v>7</v>
      </c>
      <c r="B31" s="92" t="s">
        <v>41</v>
      </c>
      <c r="C31" s="97">
        <f>#N/A</f>
        <v>30</v>
      </c>
      <c r="D31" s="69">
        <f>#N/A</f>
        <v>30</v>
      </c>
      <c r="E31" s="69">
        <f>#N/A</f>
        <v>0</v>
      </c>
      <c r="F31" s="69">
        <f>#N/A</f>
        <v>0</v>
      </c>
      <c r="G31" s="69">
        <f>#N/A</f>
        <v>0</v>
      </c>
      <c r="H31" s="69">
        <f>#N/A</f>
        <v>0</v>
      </c>
      <c r="I31" s="40"/>
      <c r="J31" s="41"/>
      <c r="K31" s="41"/>
      <c r="L31" s="41"/>
      <c r="M31" s="41"/>
      <c r="N31" s="52"/>
      <c r="O31" s="54"/>
      <c r="P31" s="40"/>
      <c r="Q31" s="41"/>
      <c r="R31" s="41"/>
      <c r="S31" s="41"/>
      <c r="T31" s="41"/>
      <c r="U31" s="52"/>
      <c r="V31" s="54"/>
      <c r="W31" s="40"/>
      <c r="X31" s="41"/>
      <c r="Y31" s="41"/>
      <c r="Z31" s="41"/>
      <c r="AA31" s="41"/>
      <c r="AB31" s="52"/>
      <c r="AC31" s="54"/>
      <c r="AD31" s="40">
        <v>30</v>
      </c>
      <c r="AE31" s="41"/>
      <c r="AF31" s="41"/>
      <c r="AG31" s="41"/>
      <c r="AH31" s="41"/>
      <c r="AI31" s="52" t="s">
        <v>25</v>
      </c>
      <c r="AJ31" s="54">
        <v>3</v>
      </c>
      <c r="AK31" s="40"/>
      <c r="AL31" s="41"/>
      <c r="AM31" s="41"/>
      <c r="AN31" s="41"/>
      <c r="AO31" s="41"/>
      <c r="AP31" s="52"/>
      <c r="AQ31" s="54"/>
      <c r="AR31" s="40"/>
      <c r="AS31" s="41"/>
      <c r="AT31" s="41"/>
      <c r="AU31" s="41"/>
      <c r="AV31" s="41"/>
      <c r="AW31" s="52"/>
      <c r="AX31" s="102"/>
    </row>
    <row r="32" spans="1:50" s="13" customFormat="1" ht="23.25" customHeight="1" x14ac:dyDescent="0.2">
      <c r="A32" s="91">
        <v>8</v>
      </c>
      <c r="B32" s="117" t="s">
        <v>42</v>
      </c>
      <c r="C32" s="97">
        <v>30</v>
      </c>
      <c r="D32" s="69">
        <v>30</v>
      </c>
      <c r="E32" s="69">
        <v>0</v>
      </c>
      <c r="F32" s="69">
        <v>0</v>
      </c>
      <c r="G32" s="69">
        <v>0</v>
      </c>
      <c r="H32" s="69">
        <v>0</v>
      </c>
      <c r="I32" s="40"/>
      <c r="J32" s="41"/>
      <c r="K32" s="41"/>
      <c r="L32" s="41"/>
      <c r="M32" s="41"/>
      <c r="N32" s="52"/>
      <c r="O32" s="54"/>
      <c r="P32" s="40"/>
      <c r="Q32" s="41"/>
      <c r="R32" s="41"/>
      <c r="S32" s="41"/>
      <c r="T32" s="41"/>
      <c r="U32" s="52"/>
      <c r="V32" s="54"/>
      <c r="W32" s="40"/>
      <c r="X32" s="41"/>
      <c r="Y32" s="41"/>
      <c r="Z32" s="41"/>
      <c r="AA32" s="41"/>
      <c r="AB32" s="52"/>
      <c r="AC32" s="54"/>
      <c r="AD32" s="40">
        <v>30</v>
      </c>
      <c r="AE32" s="41"/>
      <c r="AF32" s="41"/>
      <c r="AG32" s="41"/>
      <c r="AH32" s="41"/>
      <c r="AI32" s="52" t="s">
        <v>25</v>
      </c>
      <c r="AJ32" s="54">
        <v>3</v>
      </c>
      <c r="AK32" s="40"/>
      <c r="AL32" s="41"/>
      <c r="AM32" s="41"/>
      <c r="AN32" s="41"/>
      <c r="AO32" s="41"/>
      <c r="AP32" s="52"/>
      <c r="AQ32" s="54"/>
      <c r="AR32" s="40"/>
      <c r="AS32" s="41"/>
      <c r="AT32" s="41"/>
      <c r="AU32" s="41"/>
      <c r="AV32" s="41"/>
      <c r="AW32" s="52"/>
      <c r="AX32" s="102"/>
    </row>
    <row r="33" spans="1:50" s="13" customFormat="1" ht="10.199999999999999" x14ac:dyDescent="0.2">
      <c r="A33" s="91">
        <v>9</v>
      </c>
      <c r="B33" s="117" t="s">
        <v>53</v>
      </c>
      <c r="C33" s="97">
        <f>#N/A</f>
        <v>30</v>
      </c>
      <c r="D33" s="69">
        <v>30</v>
      </c>
      <c r="E33" s="69">
        <f>#N/A</f>
        <v>0</v>
      </c>
      <c r="F33" s="69">
        <f>#N/A</f>
        <v>0</v>
      </c>
      <c r="G33" s="69">
        <v>0</v>
      </c>
      <c r="H33" s="69">
        <f>#N/A</f>
        <v>0</v>
      </c>
      <c r="I33" s="40"/>
      <c r="J33" s="41"/>
      <c r="K33" s="41"/>
      <c r="L33" s="41"/>
      <c r="M33" s="41"/>
      <c r="N33" s="52"/>
      <c r="O33" s="54"/>
      <c r="P33" s="40"/>
      <c r="Q33" s="41"/>
      <c r="R33" s="41"/>
      <c r="S33" s="41"/>
      <c r="T33" s="41"/>
      <c r="U33" s="52"/>
      <c r="V33" s="54"/>
      <c r="W33" s="40"/>
      <c r="X33" s="41"/>
      <c r="Y33" s="41"/>
      <c r="Z33" s="41">
        <v>30</v>
      </c>
      <c r="AA33" s="41"/>
      <c r="AB33" s="52" t="s">
        <v>31</v>
      </c>
      <c r="AC33" s="54">
        <v>3</v>
      </c>
      <c r="AD33" s="40"/>
      <c r="AE33" s="41"/>
      <c r="AF33" s="41"/>
      <c r="AG33" s="41"/>
      <c r="AH33" s="41"/>
      <c r="AI33" s="52"/>
      <c r="AJ33" s="54"/>
      <c r="AK33" s="40"/>
      <c r="AL33" s="41"/>
      <c r="AM33" s="41"/>
      <c r="AN33" s="41"/>
      <c r="AO33" s="41"/>
      <c r="AP33" s="52"/>
      <c r="AQ33" s="54"/>
      <c r="AR33" s="40"/>
      <c r="AS33" s="41"/>
      <c r="AT33" s="41"/>
      <c r="AU33" s="41"/>
      <c r="AV33" s="41"/>
      <c r="AW33" s="52"/>
      <c r="AX33" s="102"/>
    </row>
    <row r="34" spans="1:50" s="126" customFormat="1" ht="24" customHeight="1" x14ac:dyDescent="0.2">
      <c r="A34" s="118">
        <v>10</v>
      </c>
      <c r="B34" s="117" t="s">
        <v>66</v>
      </c>
      <c r="C34" s="119">
        <v>30</v>
      </c>
      <c r="D34" s="120">
        <f>#N/A</f>
        <v>0</v>
      </c>
      <c r="E34" s="120">
        <f>#N/A</f>
        <v>0</v>
      </c>
      <c r="F34" s="120">
        <f>#N/A</f>
        <v>0</v>
      </c>
      <c r="G34" s="120">
        <v>30</v>
      </c>
      <c r="H34" s="120">
        <f>#N/A</f>
        <v>0</v>
      </c>
      <c r="I34" s="121"/>
      <c r="J34" s="122"/>
      <c r="K34" s="122"/>
      <c r="L34" s="122"/>
      <c r="M34" s="122"/>
      <c r="N34" s="123"/>
      <c r="O34" s="124"/>
      <c r="P34" s="121"/>
      <c r="Q34" s="122"/>
      <c r="R34" s="122"/>
      <c r="S34" s="122"/>
      <c r="T34" s="122"/>
      <c r="U34" s="123"/>
      <c r="V34" s="124"/>
      <c r="W34" s="121"/>
      <c r="X34" s="122"/>
      <c r="Y34" s="122"/>
      <c r="Z34" s="122">
        <v>30</v>
      </c>
      <c r="AA34" s="122"/>
      <c r="AB34" s="123" t="s">
        <v>31</v>
      </c>
      <c r="AC34" s="124">
        <v>3</v>
      </c>
      <c r="AD34" s="121"/>
      <c r="AE34" s="122"/>
      <c r="AF34" s="122"/>
      <c r="AG34" s="122"/>
      <c r="AH34" s="122"/>
      <c r="AI34" s="123"/>
      <c r="AJ34" s="124"/>
      <c r="AK34" s="121"/>
      <c r="AL34" s="122"/>
      <c r="AM34" s="122"/>
      <c r="AN34" s="122"/>
      <c r="AO34" s="122"/>
      <c r="AP34" s="123"/>
      <c r="AQ34" s="124"/>
      <c r="AR34" s="121"/>
      <c r="AS34" s="122"/>
      <c r="AT34" s="122"/>
      <c r="AU34" s="122"/>
      <c r="AV34" s="122"/>
      <c r="AW34" s="123"/>
      <c r="AX34" s="125"/>
    </row>
    <row r="35" spans="1:50" s="126" customFormat="1" ht="195" customHeight="1" x14ac:dyDescent="0.25">
      <c r="A35" s="118">
        <v>11</v>
      </c>
      <c r="B35" s="115" t="s">
        <v>61</v>
      </c>
      <c r="C35" s="119">
        <f>#N/A</f>
        <v>120</v>
      </c>
      <c r="D35" s="120">
        <f>#N/A</f>
        <v>0</v>
      </c>
      <c r="E35" s="120">
        <f>#N/A</f>
        <v>0</v>
      </c>
      <c r="F35" s="120">
        <f>#N/A</f>
        <v>0</v>
      </c>
      <c r="G35" s="120">
        <v>120</v>
      </c>
      <c r="H35" s="120">
        <f>#N/A</f>
        <v>0</v>
      </c>
      <c r="I35" s="121"/>
      <c r="J35" s="122"/>
      <c r="K35" s="122"/>
      <c r="L35" s="122"/>
      <c r="M35" s="122"/>
      <c r="N35" s="123"/>
      <c r="O35" s="124"/>
      <c r="P35" s="121"/>
      <c r="Q35" s="122"/>
      <c r="R35" s="122"/>
      <c r="S35" s="122"/>
      <c r="T35" s="122"/>
      <c r="U35" s="123"/>
      <c r="V35" s="124"/>
      <c r="W35" s="121"/>
      <c r="X35" s="122"/>
      <c r="Y35" s="122"/>
      <c r="Z35" s="122">
        <v>120</v>
      </c>
      <c r="AA35" s="122"/>
      <c r="AB35" s="123" t="s">
        <v>31</v>
      </c>
      <c r="AC35" s="124">
        <v>12</v>
      </c>
      <c r="AD35" s="121"/>
      <c r="AE35" s="122"/>
      <c r="AF35" s="122"/>
      <c r="AG35" s="122"/>
      <c r="AH35" s="122"/>
      <c r="AI35" s="123"/>
      <c r="AJ35" s="124"/>
      <c r="AK35" s="121"/>
      <c r="AL35" s="122"/>
      <c r="AM35" s="122"/>
      <c r="AN35" s="122"/>
      <c r="AO35" s="122"/>
      <c r="AP35" s="123"/>
      <c r="AQ35" s="124"/>
      <c r="AR35" s="121"/>
      <c r="AS35" s="122"/>
      <c r="AT35" s="122"/>
      <c r="AU35" s="122"/>
      <c r="AV35" s="122"/>
      <c r="AW35" s="123"/>
      <c r="AX35" s="125"/>
    </row>
    <row r="36" spans="1:50" s="13" customFormat="1" ht="250.5" customHeight="1" x14ac:dyDescent="0.2">
      <c r="A36" s="91">
        <v>12</v>
      </c>
      <c r="B36" s="115" t="s">
        <v>68</v>
      </c>
      <c r="C36" s="97">
        <v>90</v>
      </c>
      <c r="D36" s="69"/>
      <c r="E36" s="69"/>
      <c r="F36" s="69"/>
      <c r="G36" s="69">
        <v>90</v>
      </c>
      <c r="H36" s="69"/>
      <c r="I36" s="40"/>
      <c r="J36" s="41"/>
      <c r="K36" s="41"/>
      <c r="L36" s="41"/>
      <c r="M36" s="41"/>
      <c r="N36" s="52"/>
      <c r="O36" s="54"/>
      <c r="P36" s="40"/>
      <c r="Q36" s="41"/>
      <c r="R36" s="41"/>
      <c r="S36" s="41"/>
      <c r="T36" s="41"/>
      <c r="U36" s="52"/>
      <c r="V36" s="54"/>
      <c r="W36" s="40"/>
      <c r="X36" s="41"/>
      <c r="Y36" s="41"/>
      <c r="Z36" s="41"/>
      <c r="AA36" s="41"/>
      <c r="AB36" s="52"/>
      <c r="AC36" s="54"/>
      <c r="AD36" s="40"/>
      <c r="AE36" s="41"/>
      <c r="AF36" s="41"/>
      <c r="AG36" s="41">
        <v>90</v>
      </c>
      <c r="AH36" s="41"/>
      <c r="AI36" s="52" t="s">
        <v>31</v>
      </c>
      <c r="AJ36" s="54">
        <v>9</v>
      </c>
      <c r="AK36" s="40"/>
      <c r="AL36" s="41"/>
      <c r="AM36" s="41"/>
      <c r="AN36" s="41"/>
      <c r="AO36" s="41"/>
      <c r="AP36" s="52"/>
      <c r="AQ36" s="54"/>
      <c r="AR36" s="40"/>
      <c r="AS36" s="41"/>
      <c r="AT36" s="41"/>
      <c r="AU36" s="41"/>
      <c r="AV36" s="41"/>
      <c r="AW36" s="52"/>
      <c r="AX36" s="102"/>
    </row>
    <row r="37" spans="1:50" s="22" customFormat="1" ht="12.75" customHeight="1" x14ac:dyDescent="0.2">
      <c r="A37" s="35" t="s">
        <v>22</v>
      </c>
      <c r="B37" s="92" t="s">
        <v>48</v>
      </c>
      <c r="C37" s="62">
        <f>#N/A</f>
        <v>90</v>
      </c>
      <c r="D37" s="62">
        <f>#N/A</f>
        <v>0</v>
      </c>
      <c r="E37" s="62">
        <f>#N/A</f>
        <v>0</v>
      </c>
      <c r="F37" s="62">
        <f>#N/A</f>
        <v>90</v>
      </c>
      <c r="G37" s="62">
        <f>#N/A</f>
        <v>0</v>
      </c>
      <c r="H37" s="62">
        <f>#N/A</f>
        <v>0</v>
      </c>
      <c r="I37" s="62">
        <f>SUM(I39:I40)</f>
        <v>0</v>
      </c>
      <c r="J37" s="62">
        <f>SUM(J39:J40)</f>
        <v>0</v>
      </c>
      <c r="K37" s="62">
        <f>SUM(K39:K40)</f>
        <v>0</v>
      </c>
      <c r="L37" s="62">
        <f>SUM(L39:L40)</f>
        <v>0</v>
      </c>
      <c r="M37" s="62">
        <f>SUM(M39:M40)</f>
        <v>0</v>
      </c>
      <c r="N37" s="63">
        <f>COUNTIF(N39:N40,"E")</f>
        <v>0</v>
      </c>
      <c r="O37" s="63">
        <f>SUM(O39:O40)</f>
        <v>0</v>
      </c>
      <c r="P37" s="62">
        <f>SUM(P39:P40)</f>
        <v>0</v>
      </c>
      <c r="Q37" s="62">
        <f>SUM(Q39:Q40)</f>
        <v>0</v>
      </c>
      <c r="R37" s="62">
        <v>30</v>
      </c>
      <c r="S37" s="62">
        <f>SUM(S39:S40)</f>
        <v>0</v>
      </c>
      <c r="T37" s="62">
        <f>SUM(T39:T40)</f>
        <v>0</v>
      </c>
      <c r="U37" s="63">
        <f>COUNTIF(U39:U40,"E")</f>
        <v>0</v>
      </c>
      <c r="V37" s="63">
        <v>4</v>
      </c>
      <c r="W37" s="62">
        <f>SUM(W39:W40)</f>
        <v>0</v>
      </c>
      <c r="X37" s="62">
        <f>SUM(X39:X40)</f>
        <v>0</v>
      </c>
      <c r="Y37" s="62">
        <v>30</v>
      </c>
      <c r="Z37" s="62">
        <f>SUM(Z39:Z40)</f>
        <v>0</v>
      </c>
      <c r="AA37" s="62">
        <f>SUM(AA39:AA40)</f>
        <v>0</v>
      </c>
      <c r="AB37" s="63">
        <f>COUNTIF(AB39:AB40,"E")</f>
        <v>0</v>
      </c>
      <c r="AC37" s="63">
        <v>4</v>
      </c>
      <c r="AD37" s="62">
        <f>SUM(AD39:AD40)</f>
        <v>0</v>
      </c>
      <c r="AE37" s="62">
        <f>SUM(AE39:AE40)</f>
        <v>0</v>
      </c>
      <c r="AF37" s="62">
        <v>30</v>
      </c>
      <c r="AG37" s="62">
        <f>SUM(AG39:AG40)</f>
        <v>0</v>
      </c>
      <c r="AH37" s="62">
        <f>SUM(AH39:AH40)</f>
        <v>0</v>
      </c>
      <c r="AI37" s="63">
        <f>COUNTIF(AI39:AI40,"E")</f>
        <v>0</v>
      </c>
      <c r="AJ37" s="63">
        <v>24</v>
      </c>
      <c r="AK37" s="62">
        <f>SUM(AK39:AK40)</f>
        <v>0</v>
      </c>
      <c r="AL37" s="62">
        <f>SUM(AL39:AL40)</f>
        <v>0</v>
      </c>
      <c r="AM37" s="62">
        <f>SUM(AM38:AM40)</f>
        <v>0</v>
      </c>
      <c r="AN37" s="62">
        <f>SUM(AN39:AN40)</f>
        <v>0</v>
      </c>
      <c r="AO37" s="62">
        <f>SUM(AO39:AO40)</f>
        <v>0</v>
      </c>
      <c r="AP37" s="63">
        <f>COUNTIF(AP39:AP40,"E")</f>
        <v>0</v>
      </c>
      <c r="AQ37" s="63">
        <v>0</v>
      </c>
      <c r="AR37" s="62">
        <f>SUM(AR39:AR40)</f>
        <v>0</v>
      </c>
      <c r="AS37" s="62">
        <f>SUM(AS39:AS40)</f>
        <v>0</v>
      </c>
      <c r="AT37" s="62">
        <f>SUM(AT38:AT40)</f>
        <v>0</v>
      </c>
      <c r="AU37" s="62">
        <f>SUM(AU39:AU40)</f>
        <v>0</v>
      </c>
      <c r="AV37" s="62">
        <f>SUM(AV39:AV40)</f>
        <v>0</v>
      </c>
      <c r="AW37" s="63">
        <f>COUNTIF(AW39:AW40,"E")</f>
        <v>0</v>
      </c>
      <c r="AX37" s="100">
        <v>0</v>
      </c>
    </row>
    <row r="38" spans="1:50" s="13" customFormat="1" ht="10.199999999999999" x14ac:dyDescent="0.2">
      <c r="A38" s="91">
        <v>1</v>
      </c>
      <c r="B38" s="36" t="s">
        <v>49</v>
      </c>
      <c r="C38" s="97">
        <f>D38+E38+F38+G38+H38</f>
        <v>90</v>
      </c>
      <c r="D38" s="69">
        <f>SUM(I38+P38+W38+AD38+AK38+AR38)</f>
        <v>0</v>
      </c>
      <c r="E38" s="69">
        <f>SUM(J38+Q38+X38+AE38+AL38+AS38)</f>
        <v>0</v>
      </c>
      <c r="F38" s="120">
        <f>SUM(K38+R38+Y38+AF38+AM38+AT38)</f>
        <v>90</v>
      </c>
      <c r="G38" s="69">
        <f>SUM(L38+S38+Z38+AG38+AN38+AU38)</f>
        <v>0</v>
      </c>
      <c r="H38" s="69">
        <f>SUM(M38+T38+AA38+AH38+AO38+AV38)</f>
        <v>0</v>
      </c>
      <c r="I38" s="40"/>
      <c r="J38" s="41"/>
      <c r="K38" s="41"/>
      <c r="L38" s="41"/>
      <c r="M38" s="41"/>
      <c r="N38" s="52"/>
      <c r="O38" s="54"/>
      <c r="P38" s="40"/>
      <c r="Q38" s="41"/>
      <c r="R38" s="41">
        <v>30</v>
      </c>
      <c r="S38" s="41"/>
      <c r="T38" s="41"/>
      <c r="U38" s="52" t="s">
        <v>31</v>
      </c>
      <c r="V38" s="54">
        <v>4</v>
      </c>
      <c r="W38" s="40"/>
      <c r="X38" s="41"/>
      <c r="Y38" s="41">
        <v>30</v>
      </c>
      <c r="Z38" s="41"/>
      <c r="AA38" s="41"/>
      <c r="AB38" s="52" t="s">
        <v>31</v>
      </c>
      <c r="AC38" s="54">
        <v>4</v>
      </c>
      <c r="AD38" s="40"/>
      <c r="AE38" s="41"/>
      <c r="AF38" s="41">
        <v>30</v>
      </c>
      <c r="AG38" s="41"/>
      <c r="AH38" s="41"/>
      <c r="AI38" s="52" t="s">
        <v>31</v>
      </c>
      <c r="AJ38" s="54">
        <v>4</v>
      </c>
      <c r="AK38" s="40"/>
      <c r="AL38" s="41"/>
      <c r="AM38" s="41"/>
      <c r="AN38" s="41"/>
      <c r="AO38" s="41"/>
      <c r="AP38" s="52"/>
      <c r="AQ38" s="54"/>
      <c r="AR38" s="40"/>
      <c r="AS38" s="41"/>
      <c r="AT38" s="41"/>
      <c r="AU38" s="41"/>
      <c r="AV38" s="41"/>
      <c r="AW38" s="52"/>
      <c r="AX38" s="102"/>
    </row>
    <row r="39" spans="1:50" s="13" customFormat="1" ht="10.199999999999999" x14ac:dyDescent="0.2">
      <c r="A39" s="91">
        <v>2</v>
      </c>
      <c r="B39" s="92" t="s">
        <v>50</v>
      </c>
      <c r="C39" s="97">
        <f>D39+E39+F39+G39+H39</f>
        <v>0</v>
      </c>
      <c r="D39" s="69">
        <f>SUM(I39+P39+W39+AD39+AK39+AR39)</f>
        <v>0</v>
      </c>
      <c r="E39" s="69">
        <v>0</v>
      </c>
      <c r="F39" s="69">
        <f>SUM(K39+R39+Y39+AF39+AM39+AT39)</f>
        <v>0</v>
      </c>
      <c r="G39" s="69">
        <f>SUM(L39+S39+Z39+AG39+AN39+AU39)</f>
        <v>0</v>
      </c>
      <c r="H39" s="69">
        <f>SUM(M39+T39+AA39+AH39+AO39+AV39)</f>
        <v>0</v>
      </c>
      <c r="I39" s="40"/>
      <c r="J39" s="41"/>
      <c r="K39" s="41"/>
      <c r="L39" s="41"/>
      <c r="M39" s="41"/>
      <c r="N39" s="52"/>
      <c r="O39" s="54"/>
      <c r="P39" s="40"/>
      <c r="Q39" s="41"/>
      <c r="R39" s="41"/>
      <c r="S39" s="41"/>
      <c r="T39" s="41"/>
      <c r="U39" s="52"/>
      <c r="V39" s="54"/>
      <c r="W39" s="40"/>
      <c r="X39" s="41"/>
      <c r="Y39" s="41"/>
      <c r="Z39" s="41"/>
      <c r="AA39" s="41"/>
      <c r="AB39" s="52"/>
      <c r="AC39" s="54"/>
      <c r="AD39" s="40"/>
      <c r="AE39" s="41"/>
      <c r="AF39" s="41"/>
      <c r="AG39" s="41"/>
      <c r="AH39" s="41"/>
      <c r="AI39" s="52"/>
      <c r="AJ39" s="54">
        <v>20</v>
      </c>
      <c r="AK39" s="40"/>
      <c r="AL39" s="41"/>
      <c r="AM39" s="41"/>
      <c r="AN39" s="41"/>
      <c r="AO39" s="41"/>
      <c r="AP39" s="52"/>
      <c r="AQ39" s="54"/>
      <c r="AR39" s="40"/>
      <c r="AS39" s="41"/>
      <c r="AT39" s="41"/>
      <c r="AU39" s="41"/>
      <c r="AV39" s="41"/>
      <c r="AW39" s="52"/>
      <c r="AX39" s="102"/>
    </row>
    <row r="40" spans="1:50" s="13" customFormat="1" ht="10.199999999999999" x14ac:dyDescent="0.2">
      <c r="A40" s="91">
        <v>3</v>
      </c>
      <c r="B40" s="92"/>
      <c r="C40" s="97"/>
      <c r="D40" s="69"/>
      <c r="E40" s="69"/>
      <c r="F40" s="69"/>
      <c r="G40" s="69"/>
      <c r="H40" s="69"/>
      <c r="I40" s="40"/>
      <c r="J40" s="41"/>
      <c r="K40" s="41"/>
      <c r="L40" s="41"/>
      <c r="M40" s="41"/>
      <c r="N40" s="52"/>
      <c r="O40" s="54"/>
      <c r="P40" s="40"/>
      <c r="Q40" s="41"/>
      <c r="R40" s="41"/>
      <c r="S40" s="41"/>
      <c r="T40" s="41"/>
      <c r="U40" s="52"/>
      <c r="V40" s="54"/>
      <c r="W40" s="40"/>
      <c r="X40" s="41"/>
      <c r="Y40" s="41"/>
      <c r="Z40" s="41"/>
      <c r="AA40" s="41"/>
      <c r="AB40" s="52"/>
      <c r="AC40" s="54"/>
      <c r="AD40" s="40"/>
      <c r="AE40" s="41"/>
      <c r="AF40" s="41"/>
      <c r="AG40" s="41"/>
      <c r="AH40" s="41"/>
      <c r="AI40" s="52"/>
      <c r="AJ40" s="54"/>
      <c r="AK40" s="40"/>
      <c r="AL40" s="41"/>
      <c r="AM40" s="41"/>
      <c r="AN40" s="41"/>
      <c r="AO40" s="41"/>
      <c r="AP40" s="52"/>
      <c r="AQ40" s="54"/>
      <c r="AR40" s="40"/>
      <c r="AS40" s="41"/>
      <c r="AT40" s="41"/>
      <c r="AU40" s="41"/>
      <c r="AV40" s="41"/>
      <c r="AW40" s="52"/>
      <c r="AX40" s="102"/>
    </row>
    <row r="41" spans="1:50" s="13" customFormat="1" ht="15.75" customHeight="1" thickBot="1" x14ac:dyDescent="0.25">
      <c r="A41" s="81"/>
      <c r="B41" s="92"/>
      <c r="C41" s="8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7"/>
    </row>
    <row r="42" spans="1:50" s="13" customFormat="1" ht="21" customHeight="1" thickBot="1" x14ac:dyDescent="0.3">
      <c r="A42" s="83"/>
      <c r="B42" s="82" t="s">
        <v>51</v>
      </c>
      <c r="C42" s="67">
        <f>#N/A</f>
        <v>1055</v>
      </c>
      <c r="D42" s="68">
        <f>#N/A</f>
        <v>555</v>
      </c>
      <c r="E42" s="68">
        <f>#N/A</f>
        <v>0</v>
      </c>
      <c r="F42" s="68">
        <f>#N/A</f>
        <v>90</v>
      </c>
      <c r="G42" s="68">
        <f>#N/A</f>
        <v>410</v>
      </c>
      <c r="H42" s="68">
        <f>#N/A</f>
        <v>0</v>
      </c>
      <c r="I42" s="88">
        <f>#N/A</f>
        <v>225</v>
      </c>
      <c r="J42" s="88">
        <f>#N/A</f>
        <v>0</v>
      </c>
      <c r="K42" s="88">
        <f>#N/A</f>
        <v>0</v>
      </c>
      <c r="L42" s="88">
        <f>#N/A</f>
        <v>90</v>
      </c>
      <c r="M42" s="88">
        <f>#N/A</f>
        <v>0</v>
      </c>
      <c r="N42" s="60">
        <f>#N/A</f>
        <v>6</v>
      </c>
      <c r="O42" s="60">
        <f>#N/A</f>
        <v>29</v>
      </c>
      <c r="P42" s="88">
        <f>#N/A</f>
        <v>180</v>
      </c>
      <c r="Q42" s="88">
        <f>#N/A</f>
        <v>0</v>
      </c>
      <c r="R42" s="88">
        <f>#N/A</f>
        <v>30</v>
      </c>
      <c r="S42" s="88">
        <f>#N/A</f>
        <v>80</v>
      </c>
      <c r="T42" s="88">
        <f>#N/A</f>
        <v>0</v>
      </c>
      <c r="U42" s="60">
        <f>#N/A</f>
        <v>5</v>
      </c>
      <c r="V42" s="60">
        <f>#N/A</f>
        <v>26</v>
      </c>
      <c r="W42" s="88">
        <f>#N/A</f>
        <v>30</v>
      </c>
      <c r="X42" s="88">
        <f>#N/A</f>
        <v>0</v>
      </c>
      <c r="Y42" s="88">
        <f>#N/A</f>
        <v>30</v>
      </c>
      <c r="Z42" s="88">
        <f>#N/A</f>
        <v>180</v>
      </c>
      <c r="AA42" s="88">
        <f>#N/A</f>
        <v>0</v>
      </c>
      <c r="AB42" s="60">
        <f>#N/A</f>
        <v>1</v>
      </c>
      <c r="AC42" s="60">
        <f>#N/A</f>
        <v>25</v>
      </c>
      <c r="AD42" s="88">
        <f>#N/A</f>
        <v>90</v>
      </c>
      <c r="AE42" s="88">
        <f>#N/A</f>
        <v>0</v>
      </c>
      <c r="AF42" s="88">
        <f>#N/A</f>
        <v>30</v>
      </c>
      <c r="AG42" s="88">
        <f>#N/A</f>
        <v>90</v>
      </c>
      <c r="AH42" s="88">
        <f>#N/A</f>
        <v>0</v>
      </c>
      <c r="AI42" s="60">
        <f>#N/A</f>
        <v>3</v>
      </c>
      <c r="AJ42" s="60">
        <f>#N/A</f>
        <v>42</v>
      </c>
      <c r="AK42" s="88">
        <f>#N/A</f>
        <v>0</v>
      </c>
      <c r="AL42" s="88">
        <f>#N/A</f>
        <v>0</v>
      </c>
      <c r="AM42" s="88">
        <f>#N/A</f>
        <v>0</v>
      </c>
      <c r="AN42" s="88">
        <f>#N/A</f>
        <v>0</v>
      </c>
      <c r="AO42" s="88">
        <f>#N/A</f>
        <v>0</v>
      </c>
      <c r="AP42" s="60">
        <f>#N/A</f>
        <v>0</v>
      </c>
      <c r="AQ42" s="60">
        <f>#N/A</f>
        <v>0</v>
      </c>
      <c r="AR42" s="88">
        <f>#N/A</f>
        <v>0</v>
      </c>
      <c r="AS42" s="88">
        <f>#N/A</f>
        <v>0</v>
      </c>
      <c r="AT42" s="88">
        <f>AT9+AT11+AT37+AT21+AT37</f>
        <v>0</v>
      </c>
      <c r="AU42" s="88">
        <f>AU9+AU11+AU21+AU37</f>
        <v>0</v>
      </c>
      <c r="AV42" s="88">
        <f>AV9+AV11+AV21+AV37</f>
        <v>0</v>
      </c>
      <c r="AW42" s="60">
        <f>AW9+AW11+AW21+AW37</f>
        <v>0</v>
      </c>
      <c r="AX42" s="103">
        <f>AX9+AX11+AX21+AX37</f>
        <v>0</v>
      </c>
    </row>
    <row r="43" spans="1:50" s="17" customFormat="1" ht="13.5" customHeight="1" x14ac:dyDescent="0.2">
      <c r="A43" s="75"/>
      <c r="B43" s="84"/>
      <c r="C43" s="66"/>
      <c r="D43" s="61"/>
      <c r="E43" s="61"/>
      <c r="F43" s="61"/>
      <c r="G43" s="61"/>
      <c r="H43" s="65" t="s">
        <v>20</v>
      </c>
      <c r="I43" s="160">
        <f>SUM(I42:M42)</f>
        <v>315</v>
      </c>
      <c r="J43" s="161"/>
      <c r="K43" s="161"/>
      <c r="L43" s="161"/>
      <c r="M43" s="162"/>
      <c r="N43" s="20"/>
      <c r="O43" s="19"/>
      <c r="P43" s="157">
        <f>SUM(P42:T42)</f>
        <v>290</v>
      </c>
      <c r="Q43" s="158"/>
      <c r="R43" s="158"/>
      <c r="S43" s="158"/>
      <c r="T43" s="159"/>
      <c r="U43" s="20"/>
      <c r="V43" s="19"/>
      <c r="W43" s="160">
        <f>SUM(W42:AA42)</f>
        <v>240</v>
      </c>
      <c r="X43" s="161"/>
      <c r="Y43" s="161"/>
      <c r="Z43" s="161"/>
      <c r="AA43" s="162"/>
      <c r="AB43" s="20"/>
      <c r="AC43" s="19"/>
      <c r="AD43" s="157">
        <f>SUM(AD42:AH42)</f>
        <v>210</v>
      </c>
      <c r="AE43" s="158"/>
      <c r="AF43" s="158"/>
      <c r="AG43" s="158"/>
      <c r="AH43" s="159"/>
      <c r="AI43" s="20"/>
      <c r="AJ43" s="19"/>
      <c r="AK43" s="160">
        <f>SUM(AK42:AO42)</f>
        <v>0</v>
      </c>
      <c r="AL43" s="161"/>
      <c r="AM43" s="161"/>
      <c r="AN43" s="161"/>
      <c r="AO43" s="162"/>
      <c r="AP43" s="20"/>
      <c r="AQ43" s="19"/>
      <c r="AR43" s="157">
        <f>SUM(AR42:AV42)</f>
        <v>0</v>
      </c>
      <c r="AS43" s="158"/>
      <c r="AT43" s="158"/>
      <c r="AU43" s="158"/>
      <c r="AV43" s="159"/>
      <c r="AW43" s="20"/>
      <c r="AX43" s="104"/>
    </row>
    <row r="44" spans="1:50" s="22" customFormat="1" ht="11.25" customHeight="1" x14ac:dyDescent="0.2">
      <c r="A44" s="14"/>
      <c r="B44" s="42"/>
      <c r="C44" s="12"/>
      <c r="D44" s="19"/>
      <c r="E44" s="12"/>
      <c r="F44" s="12"/>
      <c r="G44" s="12"/>
      <c r="H44" s="12"/>
      <c r="I44" s="20"/>
      <c r="J44" s="20"/>
      <c r="K44" s="20"/>
      <c r="L44" s="20"/>
      <c r="M44" s="20"/>
      <c r="N44" s="20"/>
      <c r="O44" s="19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8"/>
      <c r="AR44" s="77" t="s">
        <v>44</v>
      </c>
      <c r="AS44" s="20"/>
      <c r="AT44" s="20"/>
      <c r="AU44" s="20"/>
      <c r="AV44" s="20"/>
      <c r="AW44" s="20"/>
      <c r="AX44" s="21"/>
    </row>
    <row r="45" spans="1:50" s="22" customFormat="1" ht="11.25" customHeight="1" x14ac:dyDescent="0.25">
      <c r="A45" s="24"/>
      <c r="B45" s="18"/>
      <c r="C45" s="12"/>
      <c r="D45" s="19"/>
      <c r="E45" s="28"/>
      <c r="F45" s="28"/>
      <c r="G45" s="28"/>
      <c r="H45" s="28"/>
      <c r="I45" s="71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5" t="s">
        <v>46</v>
      </c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3"/>
      <c r="AS45" s="6"/>
      <c r="AT45" s="20"/>
      <c r="AU45" s="20"/>
      <c r="AV45" s="20"/>
      <c r="AW45" s="20"/>
      <c r="AX45" s="21"/>
    </row>
    <row r="46" spans="1:50" s="22" customFormat="1" ht="11.25" customHeight="1" x14ac:dyDescent="0.25">
      <c r="A46" s="14"/>
      <c r="B46" s="18" t="s">
        <v>63</v>
      </c>
      <c r="C46" s="12"/>
      <c r="D46" s="19"/>
      <c r="E46" s="25"/>
      <c r="F46" s="25"/>
      <c r="G46" s="25"/>
      <c r="H46" s="25"/>
      <c r="I46" s="25"/>
      <c r="J46" s="72"/>
      <c r="K46" s="27"/>
      <c r="L46" s="27"/>
      <c r="M46" s="26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73"/>
      <c r="AD46" s="25"/>
      <c r="AE46" s="25"/>
      <c r="AF46" s="25"/>
      <c r="AG46" s="25"/>
      <c r="AH46" s="28"/>
      <c r="AI46" s="28"/>
      <c r="AJ46" s="28"/>
      <c r="AK46" s="28"/>
      <c r="AL46" s="28"/>
      <c r="AM46" s="28"/>
      <c r="AN46" s="28"/>
      <c r="AO46" s="78"/>
      <c r="AP46" s="28"/>
      <c r="AQ46" s="28"/>
      <c r="AR46" s="23"/>
      <c r="AS46" s="20"/>
      <c r="AT46" s="20"/>
      <c r="AU46" s="20"/>
      <c r="AV46" s="20"/>
      <c r="AW46" s="20"/>
      <c r="AX46" s="21"/>
    </row>
    <row r="47" spans="1:50" s="22" customFormat="1" ht="11.25" customHeight="1" x14ac:dyDescent="0.25">
      <c r="B47" s="18"/>
      <c r="C47" s="15"/>
      <c r="D47" s="19"/>
      <c r="E47" s="76"/>
      <c r="F47" s="28"/>
      <c r="G47" s="25"/>
      <c r="H47" s="25"/>
      <c r="J47" s="25" t="s">
        <v>33</v>
      </c>
      <c r="K47" s="27"/>
      <c r="L47" s="27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73"/>
      <c r="AD47" s="25"/>
      <c r="AE47" s="25" t="s">
        <v>45</v>
      </c>
      <c r="AF47" s="25"/>
      <c r="AG47" s="25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3"/>
      <c r="AS47" s="20"/>
      <c r="AT47" s="20"/>
      <c r="AU47" s="20"/>
      <c r="AV47" s="20"/>
      <c r="AW47" s="20"/>
      <c r="AX47" s="21"/>
    </row>
    <row r="48" spans="1:50" s="16" customFormat="1" ht="11.25" customHeight="1" x14ac:dyDescent="0.25">
      <c r="A48" s="24"/>
      <c r="B48" s="105"/>
      <c r="C48" s="12"/>
      <c r="D48" s="19"/>
      <c r="E48" s="76"/>
      <c r="F48" s="19"/>
      <c r="G48" s="43"/>
      <c r="H48" s="43"/>
      <c r="I48" s="43"/>
      <c r="J48" s="72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3"/>
      <c r="AE48" s="43"/>
      <c r="AF48" s="43"/>
      <c r="AG48" s="4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18"/>
      <c r="AS48" s="18"/>
      <c r="AT48" s="18"/>
      <c r="AU48" s="18"/>
      <c r="AV48" s="18"/>
      <c r="AW48" s="18"/>
      <c r="AX48" s="29"/>
    </row>
    <row r="49" spans="2:50" s="16" customFormat="1" ht="27.75" customHeight="1" thickBot="1" x14ac:dyDescent="0.3">
      <c r="B49" s="18"/>
      <c r="C49" s="30"/>
      <c r="D49" s="98"/>
      <c r="E49" s="70"/>
      <c r="F49" s="70"/>
      <c r="G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0"/>
      <c r="AW49" s="30"/>
      <c r="AX49" s="32"/>
    </row>
    <row r="50" spans="2:50" s="22" customFormat="1" ht="21.75" customHeight="1" thickTop="1" thickBot="1" x14ac:dyDescent="0.25">
      <c r="B50" s="116"/>
      <c r="O50" s="12"/>
      <c r="P50" s="18"/>
      <c r="Q50" s="12"/>
      <c r="R50" s="19"/>
      <c r="S50" s="19"/>
      <c r="T50" s="12"/>
      <c r="U50" s="12"/>
      <c r="V50" s="12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</row>
    <row r="51" spans="2:50" ht="16.5" customHeight="1" thickTop="1" x14ac:dyDescent="0.2">
      <c r="B51" s="127"/>
      <c r="O51" s="15"/>
      <c r="P51" s="33"/>
      <c r="Q51" s="34"/>
      <c r="R51" s="34"/>
      <c r="S51" s="34"/>
      <c r="T51" s="34"/>
      <c r="U51" s="34"/>
      <c r="V51" s="34"/>
    </row>
    <row r="52" spans="2:50" ht="16.5" customHeight="1" x14ac:dyDescent="0.2">
      <c r="O52" s="15"/>
      <c r="P52" s="33"/>
      <c r="Q52" s="34"/>
      <c r="R52" s="34"/>
      <c r="S52" s="34"/>
      <c r="T52" s="34"/>
      <c r="U52" s="34"/>
      <c r="V52" s="34"/>
    </row>
    <row r="53" spans="2:50" ht="15.75" customHeight="1" x14ac:dyDescent="0.2">
      <c r="O53" s="15"/>
      <c r="P53" s="33"/>
      <c r="Q53" s="34"/>
      <c r="R53" s="34"/>
      <c r="S53" s="34"/>
      <c r="T53" s="34"/>
      <c r="U53" s="34"/>
      <c r="V53" s="34"/>
    </row>
  </sheetData>
  <mergeCells count="9">
    <mergeCell ref="AR43:AV43"/>
    <mergeCell ref="C6:H6"/>
    <mergeCell ref="W43:AA43"/>
    <mergeCell ref="A7:A8"/>
    <mergeCell ref="B7:B8"/>
    <mergeCell ref="I43:M43"/>
    <mergeCell ref="P43:T43"/>
    <mergeCell ref="AD43:AH43"/>
    <mergeCell ref="AK43:AO43"/>
  </mergeCells>
  <phoneticPr fontId="0" type="noConversion"/>
  <printOptions horizontalCentered="1"/>
  <pageMargins left="0.31496062992125984" right="0.27559055118110237" top="0.59055118110236227" bottom="0.31496062992125984" header="0.51181102362204722" footer="0.27559055118110237"/>
  <pageSetup paperSize="9" scale="81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 - niestacjonarne (2)</vt:lpstr>
      <vt:lpstr>A - stacjonarne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Iza Seredocha</cp:lastModifiedBy>
  <cp:lastPrinted>2015-06-03T10:54:31Z</cp:lastPrinted>
  <dcterms:created xsi:type="dcterms:W3CDTF">1999-09-27T20:26:25Z</dcterms:created>
  <dcterms:modified xsi:type="dcterms:W3CDTF">2017-06-20T11:04:36Z</dcterms:modified>
</cp:coreProperties>
</file>