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2120" windowHeight="7365"/>
  </bookViews>
  <sheets>
    <sheet name="A - niestacjonarne (2)" sheetId="21" r:id="rId1"/>
    <sheet name="A - stacjonarne" sheetId="20" r:id="rId2"/>
  </sheets>
  <calcPr calcId="145621"/>
</workbook>
</file>

<file path=xl/calcChain.xml><?xml version="1.0" encoding="utf-8"?>
<calcChain xmlns="http://schemas.openxmlformats.org/spreadsheetml/2006/main">
  <c r="H12" i="21" l="1"/>
  <c r="G12" i="21"/>
  <c r="F12" i="21"/>
  <c r="E12" i="21"/>
  <c r="D12" i="21"/>
  <c r="H13" i="21"/>
  <c r="G13" i="21"/>
  <c r="F13" i="21"/>
  <c r="E13" i="21"/>
  <c r="D13" i="21"/>
  <c r="P44" i="21"/>
  <c r="Q44" i="21"/>
  <c r="R44" i="21"/>
  <c r="S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AU44" i="21"/>
  <c r="AW44" i="21"/>
  <c r="AX44" i="21"/>
  <c r="N44" i="21"/>
  <c r="O44" i="21"/>
  <c r="J44" i="21"/>
  <c r="K44" i="21"/>
  <c r="I44" i="21"/>
  <c r="AW39" i="21"/>
  <c r="AP39" i="21"/>
  <c r="AI39" i="21"/>
  <c r="AB39" i="21"/>
  <c r="U39" i="21"/>
  <c r="N39" i="21"/>
  <c r="AS39" i="21"/>
  <c r="AT39" i="21"/>
  <c r="AU39" i="21"/>
  <c r="AV39" i="21"/>
  <c r="AR39" i="21"/>
  <c r="AL39" i="21"/>
  <c r="AM39" i="21"/>
  <c r="AN39" i="21"/>
  <c r="AO39" i="21"/>
  <c r="AK39" i="21"/>
  <c r="AE39" i="21"/>
  <c r="AF39" i="21"/>
  <c r="AG39" i="21"/>
  <c r="AH39" i="21"/>
  <c r="AD39" i="21"/>
  <c r="X39" i="21"/>
  <c r="Y39" i="21"/>
  <c r="Z39" i="21"/>
  <c r="AA39" i="21"/>
  <c r="W39" i="21"/>
  <c r="Q39" i="21"/>
  <c r="R39" i="21"/>
  <c r="S39" i="21"/>
  <c r="T39" i="21"/>
  <c r="P39" i="21"/>
  <c r="J39" i="21"/>
  <c r="K39" i="21"/>
  <c r="L39" i="21"/>
  <c r="M39" i="21"/>
  <c r="I39" i="21"/>
  <c r="AX39" i="21"/>
  <c r="AQ39" i="21"/>
  <c r="AJ39" i="21"/>
  <c r="AC39" i="21"/>
  <c r="O39" i="21"/>
  <c r="V39" i="21"/>
  <c r="O23" i="21"/>
  <c r="V23" i="21"/>
  <c r="AC23" i="21"/>
  <c r="AJ23" i="21"/>
  <c r="AQ23" i="21"/>
  <c r="O11" i="21"/>
  <c r="V11" i="21"/>
  <c r="AQ11" i="21"/>
  <c r="AX11" i="21"/>
  <c r="AR11" i="21"/>
  <c r="AS11" i="21"/>
  <c r="AT11" i="21"/>
  <c r="AU11" i="21"/>
  <c r="AV11" i="21"/>
  <c r="AV44" i="21" s="1"/>
  <c r="AK11" i="21"/>
  <c r="AL11" i="21"/>
  <c r="AM11" i="21"/>
  <c r="AN11" i="21"/>
  <c r="AO11" i="21"/>
  <c r="AD11" i="21"/>
  <c r="AE11" i="21"/>
  <c r="AF11" i="21"/>
  <c r="AG11" i="21"/>
  <c r="AH11" i="21"/>
  <c r="AH44" i="21" s="1"/>
  <c r="W11" i="21"/>
  <c r="X11" i="21"/>
  <c r="Y11" i="21"/>
  <c r="Z11" i="21"/>
  <c r="AA11" i="21"/>
  <c r="P11" i="21"/>
  <c r="Q11" i="21"/>
  <c r="R11" i="21"/>
  <c r="S11" i="21"/>
  <c r="T11" i="21"/>
  <c r="T44" i="21" s="1"/>
  <c r="L11" i="21"/>
  <c r="L44" i="21" s="1"/>
  <c r="M11" i="21"/>
  <c r="M44" i="21" s="1"/>
  <c r="K11" i="21"/>
  <c r="J11" i="21"/>
  <c r="I11" i="21"/>
  <c r="AW11" i="21"/>
  <c r="AP11" i="21"/>
  <c r="AI11" i="21"/>
  <c r="AB11" i="21"/>
  <c r="U11" i="21"/>
  <c r="N11" i="21"/>
  <c r="AV23" i="21"/>
  <c r="AU23" i="21"/>
  <c r="AT23" i="21"/>
  <c r="AS23" i="21"/>
  <c r="AR23" i="21"/>
  <c r="AO23" i="21"/>
  <c r="AN23" i="21"/>
  <c r="AM23" i="21"/>
  <c r="AL23" i="21"/>
  <c r="AK23" i="21"/>
  <c r="AA23" i="21"/>
  <c r="Z23" i="21"/>
  <c r="Y23" i="21"/>
  <c r="X23" i="21"/>
  <c r="W23" i="21"/>
  <c r="T23" i="21"/>
  <c r="S23" i="21"/>
  <c r="R23" i="21"/>
  <c r="Q23" i="21"/>
  <c r="P23" i="21"/>
  <c r="M23" i="21"/>
  <c r="L23" i="21"/>
  <c r="K23" i="21"/>
  <c r="J23" i="21"/>
  <c r="I23" i="21"/>
  <c r="C13" i="21" l="1"/>
  <c r="C12" i="21"/>
  <c r="H39" i="21" l="1"/>
  <c r="G39" i="21"/>
  <c r="F39" i="21"/>
  <c r="E39" i="21"/>
  <c r="D39" i="21"/>
  <c r="H38" i="21"/>
  <c r="G38" i="21"/>
  <c r="F38" i="21"/>
  <c r="E38" i="21"/>
  <c r="D38" i="21"/>
  <c r="C38" i="21"/>
  <c r="H37" i="21"/>
  <c r="G37" i="21"/>
  <c r="F37" i="21"/>
  <c r="E37" i="21"/>
  <c r="D37" i="21"/>
  <c r="C37" i="21"/>
  <c r="H36" i="21"/>
  <c r="G36" i="21"/>
  <c r="F36" i="21"/>
  <c r="E36" i="21"/>
  <c r="D36" i="21"/>
  <c r="C36" i="21"/>
  <c r="H35" i="21"/>
  <c r="G35" i="21"/>
  <c r="F35" i="21"/>
  <c r="E35" i="21"/>
  <c r="D35" i="21"/>
  <c r="C35" i="21"/>
  <c r="H34" i="21"/>
  <c r="G34" i="21"/>
  <c r="C34" i="21" s="1"/>
  <c r="F34" i="21"/>
  <c r="E34" i="21"/>
  <c r="D34" i="21"/>
  <c r="H33" i="21"/>
  <c r="G33" i="21"/>
  <c r="C33" i="21" s="1"/>
  <c r="F33" i="21"/>
  <c r="E33" i="21"/>
  <c r="D33" i="21"/>
  <c r="H32" i="21"/>
  <c r="G32" i="21"/>
  <c r="C32" i="21" s="1"/>
  <c r="F32" i="21"/>
  <c r="E32" i="21"/>
  <c r="D32" i="21"/>
  <c r="H31" i="21"/>
  <c r="G31" i="21"/>
  <c r="C31" i="21" s="1"/>
  <c r="F31" i="21"/>
  <c r="E31" i="21"/>
  <c r="D31" i="21"/>
  <c r="H30" i="21"/>
  <c r="G30" i="21"/>
  <c r="F30" i="21"/>
  <c r="E30" i="21"/>
  <c r="D30" i="21"/>
  <c r="C30" i="21"/>
  <c r="H29" i="21"/>
  <c r="G29" i="21"/>
  <c r="C29" i="21" s="1"/>
  <c r="F29" i="21"/>
  <c r="E29" i="21"/>
  <c r="D29" i="21"/>
  <c r="H28" i="21"/>
  <c r="G28" i="21"/>
  <c r="F28" i="21"/>
  <c r="E28" i="21"/>
  <c r="D28" i="21"/>
  <c r="C28" i="21"/>
  <c r="H27" i="21"/>
  <c r="G27" i="21"/>
  <c r="F27" i="21"/>
  <c r="E27" i="21"/>
  <c r="D27" i="21"/>
  <c r="C27" i="21"/>
  <c r="H26" i="21"/>
  <c r="G26" i="21"/>
  <c r="C26" i="21" s="1"/>
  <c r="F26" i="21"/>
  <c r="E26" i="21"/>
  <c r="D26" i="21"/>
  <c r="H25" i="21"/>
  <c r="G25" i="21"/>
  <c r="C25" i="21" s="1"/>
  <c r="F25" i="21"/>
  <c r="E25" i="21"/>
  <c r="D25" i="21"/>
  <c r="H24" i="21"/>
  <c r="G24" i="21"/>
  <c r="F24" i="21"/>
  <c r="E24" i="21"/>
  <c r="D24" i="21"/>
  <c r="C24" i="21"/>
  <c r="H23" i="21"/>
  <c r="G23" i="21"/>
  <c r="F23" i="21"/>
  <c r="E23" i="21"/>
  <c r="D23" i="21"/>
  <c r="H21" i="21"/>
  <c r="G21" i="21"/>
  <c r="C21" i="21" s="1"/>
  <c r="F21" i="21"/>
  <c r="E21" i="21"/>
  <c r="D21" i="21"/>
  <c r="H20" i="21"/>
  <c r="G20" i="21"/>
  <c r="F20" i="21"/>
  <c r="E20" i="21"/>
  <c r="D20" i="21"/>
  <c r="C20" i="21"/>
  <c r="H19" i="21"/>
  <c r="G19" i="21"/>
  <c r="C19" i="21" s="1"/>
  <c r="F19" i="21"/>
  <c r="E19" i="21"/>
  <c r="D19" i="21"/>
  <c r="H18" i="21"/>
  <c r="G18" i="21"/>
  <c r="C18" i="21" s="1"/>
  <c r="F18" i="21"/>
  <c r="E18" i="21"/>
  <c r="D18" i="21"/>
  <c r="H16" i="21"/>
  <c r="G16" i="21"/>
  <c r="F16" i="21"/>
  <c r="E16" i="21"/>
  <c r="D16" i="21"/>
  <c r="C16" i="21"/>
  <c r="H15" i="21"/>
  <c r="G15" i="21"/>
  <c r="C15" i="21" s="1"/>
  <c r="F15" i="21"/>
  <c r="E15" i="21"/>
  <c r="D15" i="21"/>
  <c r="H14" i="21"/>
  <c r="G14" i="21"/>
  <c r="C14" i="21" s="1"/>
  <c r="F14" i="21"/>
  <c r="E14" i="21"/>
  <c r="D14" i="21"/>
  <c r="H11" i="21"/>
  <c r="G11" i="21"/>
  <c r="F11" i="21"/>
  <c r="E11" i="21"/>
  <c r="D11" i="21"/>
  <c r="C39" i="21" l="1"/>
  <c r="C11" i="21"/>
  <c r="G44" i="21"/>
  <c r="D44" i="21"/>
  <c r="H44" i="21"/>
  <c r="E44" i="21"/>
  <c r="F44" i="21"/>
  <c r="C23" i="21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C10" i="20"/>
  <c r="D10" i="20"/>
  <c r="E10" i="20"/>
  <c r="F10" i="20"/>
  <c r="G10" i="20"/>
  <c r="H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7" i="20"/>
  <c r="D17" i="20"/>
  <c r="E17" i="20"/>
  <c r="F17" i="20"/>
  <c r="G17" i="20"/>
  <c r="H17" i="20"/>
  <c r="C19" i="20"/>
  <c r="D19" i="20"/>
  <c r="E19" i="20"/>
  <c r="F19" i="20"/>
  <c r="G19" i="20"/>
  <c r="H19" i="20"/>
  <c r="C20" i="20"/>
  <c r="D20" i="20"/>
  <c r="E20" i="20"/>
  <c r="F20" i="20"/>
  <c r="G20" i="20"/>
  <c r="H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C22" i="20"/>
  <c r="D22" i="20"/>
  <c r="E22" i="20"/>
  <c r="F22" i="20"/>
  <c r="G22" i="20"/>
  <c r="H22" i="20"/>
  <c r="C23" i="20"/>
  <c r="D23" i="20"/>
  <c r="E23" i="20"/>
  <c r="F23" i="20"/>
  <c r="G23" i="20"/>
  <c r="H23" i="20"/>
  <c r="C24" i="20"/>
  <c r="D24" i="20"/>
  <c r="E24" i="20"/>
  <c r="F24" i="20"/>
  <c r="G24" i="20"/>
  <c r="H24" i="20"/>
  <c r="C25" i="20"/>
  <c r="D25" i="20"/>
  <c r="E25" i="20"/>
  <c r="F25" i="20"/>
  <c r="G25" i="20"/>
  <c r="H25" i="20"/>
  <c r="C26" i="20"/>
  <c r="D26" i="20"/>
  <c r="E26" i="20"/>
  <c r="F26" i="20"/>
  <c r="G26" i="20"/>
  <c r="H26" i="20"/>
  <c r="C27" i="20"/>
  <c r="D27" i="20"/>
  <c r="E27" i="20"/>
  <c r="F27" i="20"/>
  <c r="G27" i="20"/>
  <c r="H27" i="20"/>
  <c r="C28" i="20"/>
  <c r="D28" i="20"/>
  <c r="E28" i="20"/>
  <c r="F28" i="20"/>
  <c r="G28" i="20"/>
  <c r="H28" i="20"/>
  <c r="C29" i="20"/>
  <c r="D29" i="20"/>
  <c r="E29" i="20"/>
  <c r="F29" i="20"/>
  <c r="G29" i="20"/>
  <c r="H29" i="20"/>
  <c r="C31" i="20"/>
  <c r="D31" i="20"/>
  <c r="E31" i="20"/>
  <c r="F31" i="20"/>
  <c r="G31" i="20"/>
  <c r="H31" i="20"/>
  <c r="C33" i="20"/>
  <c r="E33" i="20"/>
  <c r="F33" i="20"/>
  <c r="H33" i="20"/>
  <c r="D34" i="20"/>
  <c r="E34" i="20"/>
  <c r="F34" i="20"/>
  <c r="H34" i="20"/>
  <c r="C35" i="20"/>
  <c r="D35" i="20"/>
  <c r="E35" i="20"/>
  <c r="F35" i="20"/>
  <c r="H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S37" i="20"/>
  <c r="T37" i="20"/>
  <c r="U37" i="20"/>
  <c r="W37" i="20"/>
  <c r="X37" i="20"/>
  <c r="Z37" i="20"/>
  <c r="AA37" i="20"/>
  <c r="AB37" i="20"/>
  <c r="AD37" i="20"/>
  <c r="AE37" i="20"/>
  <c r="AG37" i="20"/>
  <c r="AH37" i="20"/>
  <c r="AI37" i="20"/>
  <c r="AK37" i="20"/>
  <c r="AL37" i="20"/>
  <c r="AM37" i="20"/>
  <c r="AN37" i="20"/>
  <c r="AO37" i="20"/>
  <c r="AP37" i="20"/>
  <c r="AR37" i="20"/>
  <c r="AS37" i="20"/>
  <c r="AT37" i="20"/>
  <c r="AU37" i="20"/>
  <c r="AV37" i="20"/>
  <c r="AW37" i="20"/>
  <c r="C38" i="20"/>
  <c r="D38" i="20"/>
  <c r="E38" i="20"/>
  <c r="F38" i="20"/>
  <c r="G38" i="20"/>
  <c r="H38" i="20"/>
  <c r="C39" i="20"/>
  <c r="D39" i="20"/>
  <c r="F39" i="20"/>
  <c r="G39" i="20"/>
  <c r="H39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X42" i="20"/>
  <c r="I43" i="20"/>
  <c r="P43" i="20"/>
  <c r="W43" i="20"/>
  <c r="AD43" i="20"/>
  <c r="AK43" i="20"/>
  <c r="AR43" i="20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C10" i="21"/>
  <c r="D10" i="21"/>
  <c r="E10" i="21"/>
  <c r="F10" i="21"/>
  <c r="G10" i="21"/>
  <c r="H10" i="21"/>
  <c r="C17" i="21"/>
  <c r="D17" i="21"/>
  <c r="E17" i="21"/>
  <c r="F17" i="21"/>
  <c r="G17" i="21"/>
  <c r="H17" i="21"/>
  <c r="C22" i="21"/>
  <c r="D22" i="21"/>
  <c r="E22" i="21"/>
  <c r="F22" i="21"/>
  <c r="G22" i="21"/>
  <c r="H22" i="21"/>
  <c r="N23" i="21"/>
  <c r="U23" i="21"/>
  <c r="AB23" i="21"/>
  <c r="AD23" i="21"/>
  <c r="AE23" i="21"/>
  <c r="AF23" i="21"/>
  <c r="AG23" i="21"/>
  <c r="AH23" i="21"/>
  <c r="AI23" i="21"/>
  <c r="AP23" i="21"/>
  <c r="AW23" i="21"/>
  <c r="AX23" i="21"/>
  <c r="C40" i="21"/>
  <c r="D40" i="21"/>
  <c r="E40" i="21"/>
  <c r="F40" i="21"/>
  <c r="G40" i="21"/>
  <c r="H40" i="21"/>
  <c r="C41" i="21"/>
  <c r="D41" i="21"/>
  <c r="F41" i="21"/>
  <c r="G41" i="21"/>
  <c r="H41" i="21"/>
  <c r="I45" i="21"/>
  <c r="P45" i="21"/>
  <c r="AK45" i="21"/>
  <c r="AR45" i="21" l="1"/>
</calcChain>
</file>

<file path=xl/sharedStrings.xml><?xml version="1.0" encoding="utf-8"?>
<sst xmlns="http://schemas.openxmlformats.org/spreadsheetml/2006/main" count="241" uniqueCount="82">
  <si>
    <t>II stopnia - magisterskie /             niestacjonarne</t>
  </si>
  <si>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</si>
  <si>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</si>
  <si>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</si>
  <si>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</si>
  <si>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</si>
  <si>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</si>
  <si>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</si>
  <si>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</si>
  <si>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</si>
  <si>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</si>
  <si>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</si>
  <si>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</si>
  <si>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</si>
  <si>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</si>
  <si>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</si>
  <si>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</si>
  <si>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</si>
  <si>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</si>
  <si>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</si>
  <si>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</si>
  <si>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PRZEDMIOTY  KSZTAŁCENIA  PODSTAWOWEGO</t>
  </si>
  <si>
    <t>C.</t>
  </si>
  <si>
    <t>PRZEDMIOTY  KSZTAŁCENIA KIERUNKOWEGO</t>
  </si>
  <si>
    <t>E-Zoc-Zal</t>
  </si>
  <si>
    <t>E</t>
  </si>
  <si>
    <t xml:space="preserve">Stopień studiów - tryb studiów: </t>
  </si>
  <si>
    <t>Konwer.</t>
  </si>
  <si>
    <t>Lektorat</t>
  </si>
  <si>
    <t>L</t>
  </si>
  <si>
    <t>administracja</t>
  </si>
  <si>
    <t>zoc</t>
  </si>
  <si>
    <t>wszystkie</t>
  </si>
  <si>
    <t xml:space="preserve"> </t>
  </si>
  <si>
    <t>A</t>
  </si>
  <si>
    <t>Postępowanie sądowo-administracyjne</t>
  </si>
  <si>
    <t>Polityka spójności i fundusze strukturalne UE</t>
  </si>
  <si>
    <t>B</t>
  </si>
  <si>
    <t>Zarządzanie zasobami ludzkimi</t>
  </si>
  <si>
    <t>Publiczne prawo konkurencji</t>
  </si>
  <si>
    <t>Prawo karne skarbowe</t>
  </si>
  <si>
    <t>Przygotowanie projektów do Unii Europejskiej</t>
  </si>
  <si>
    <t>Administracja publiczna wobec prawa wyznaniowego</t>
  </si>
  <si>
    <t>System ochrony prawnej w Unii Europejskiej</t>
  </si>
  <si>
    <t xml:space="preserve">  </t>
  </si>
  <si>
    <t>w dniu   ……………………………………….</t>
  </si>
  <si>
    <t xml:space="preserve">Zatwierdzony przez Senat EUH-E w Elbl;ągu  </t>
  </si>
  <si>
    <t>Systemy zabezpieczeń społecznych</t>
  </si>
  <si>
    <t>EGZAMIN DYPL. I PRACA MAGISTERSKA</t>
  </si>
  <si>
    <t>Seminarium magisterskie</t>
  </si>
  <si>
    <t>Praca magisterska i egzamin dyplomowy</t>
  </si>
  <si>
    <t xml:space="preserve">RAZEM    A+B+C   </t>
  </si>
  <si>
    <t>Zasady ustroju politycznego państwa</t>
  </si>
  <si>
    <t>Instrumenty zarządzania przestrzenią publiczną</t>
  </si>
  <si>
    <t>niestacjonarne     obowiązuje od 01.10.2012</t>
  </si>
  <si>
    <t>Geopolityka i geostrategia Europy</t>
  </si>
  <si>
    <t>Polityka gospodarcza i społeczna</t>
  </si>
  <si>
    <t>Instytucje i źródła prawa międzynarodowego</t>
  </si>
  <si>
    <t>Metodologia badań naukowych</t>
  </si>
  <si>
    <t xml:space="preserve">Ustrój i funkcjonowanie administracji publicznej </t>
  </si>
  <si>
    <t>stacjonarne     obowiązuje od 01.10.2012</t>
  </si>
  <si>
    <t xml:space="preserve"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Prawo rolne
5. Postępowanie w sprawach nieletnich                                                                                                                                                                                                         6. Organizacja ochrony i porządku publiczn.                                                                                                                 7. Transport w polityce lokalnej i regionalnej                                                                                                               8. Europejskie standardy w wymiarze sprawiedliwości                                                                                          9. Prawo rodzinne i opiekuńcze                                                                                                                            10. Organizacja pomocy społecznej                                                                                                                     11. Organizacja ochrony zdrowia                                                                                                   </t>
  </si>
  <si>
    <t>Wydział Administracji i Ekonomii</t>
  </si>
  <si>
    <t>Łącznie w modułach do wyboru -  53 pkt ECTS  =  12 (sem. III) + 9 (sem.IV) + 12 (seminarium) + 20 (praca dyplomowa)</t>
  </si>
  <si>
    <t>Traktat Lizboński Uni Europejskiej</t>
  </si>
  <si>
    <t>Traktat Lizboński Unii Europejskiej</t>
  </si>
  <si>
    <t>Ochrona środowiska w procesach inwestycyjnych i gospodarczych</t>
  </si>
  <si>
    <t xml:space="preserve">Historia myśli socjologiczno-ekonomicznej </t>
  </si>
  <si>
    <t xml:space="preserve">Blok przedmiotów do wyboru. W semestrze IV. student zobowiązany jest zaliczyć 3 przedmioty po 18 godz. wg wybranej specjalności:
1. Egzekwowanie obowiązków administracyjnych
2. Finansowanie inwestycji publicznych
3. Prawo korporacji zawodowych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Podstawy prawne wykonywania usług medycznych                                                                                         10. Kontrola zarządcza w jednostkach sektora publicznego  
11. Europen Adjudication
</t>
  </si>
  <si>
    <t>Współpraca administracji publicznej z organizacjami pozarządowymi</t>
  </si>
  <si>
    <t>zoc.</t>
  </si>
  <si>
    <t>Organizacja i funkcjonowanie administracji publicznej</t>
  </si>
  <si>
    <t xml:space="preserve">Blok przedmiotów do wyboru. W semestrze IV. student zobowiązany jest zaliczyć 3 przedmioty po 18 godz. wg wybranej specjalności:
1. Egzekwowanie obowiązków administracyjnych
2. Finansowanie inwestycji publicznych
3. Prawo korporacji zawodowych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Podstawy prawne wykonywania usług medycznych                                                                                         10. Kontrola zarządcza w jednostkach sektora publicznego  
11.Prawo rolne w Polsce i Unii Europejskiej
</t>
  </si>
  <si>
    <t>język obcy - do wyboru</t>
  </si>
  <si>
    <t>wychowanie fizyczne</t>
  </si>
  <si>
    <t>Wydział Administracji i Nauk Społecznych</t>
  </si>
  <si>
    <t>zal.</t>
  </si>
  <si>
    <t>MODUŁ  KSZTAŁCENIA  PODSTAWOWEGO</t>
  </si>
  <si>
    <t>MODUŁ  KSZTAŁCENIA KIERUNKOWEGO</t>
  </si>
  <si>
    <t>26.06.2015</t>
  </si>
  <si>
    <t>rekrutacja 2015</t>
  </si>
  <si>
    <r>
      <rPr>
        <b/>
        <sz val="8"/>
        <rFont val="Arial"/>
        <family val="2"/>
        <charset val="238"/>
      </rPr>
      <t xml:space="preserve">MODUŁ DO WYBORU - SPECJALNOŚCIOWY    </t>
    </r>
    <r>
      <rPr>
        <sz val="8"/>
        <rFont val="Arial"/>
        <family val="2"/>
        <charset val="238"/>
      </rPr>
      <t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Postępowanie w sprawach nieletnich                                                                                                                                                                                                         5. Organizacja ochrony i porządku publiczn.                                                                                                                 6. Transport w polityce lokalnej i regionalne                                                                                                               7. Europejskie standardy w wymiarze sprawiedliwości                                                                                          8. Prawo rodzinne i opiekuńcze                                                                                                                            9. Organizacja pomocy społecznej                                                                                                                     10. Organizacja ochrony zdrowia                                                                                                   10. Podstawy prawne wykonywania pomocy społecznej  11. Filozofia z elementami etyki ogólnej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</si>
</sst>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/>
    </xf>
    <xf numFmtId="3" fontId="8" fillId="4" borderId="22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27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3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32" xfId="0" applyFont="1" applyBorder="1" applyAlignment="1">
      <alignment horizontal="left" wrapText="1"/>
    </xf>
    <xf numFmtId="0" fontId="5" fillId="0" borderId="0" xfId="0" applyFont="1" applyFill="1" applyBorder="1" applyAlignment="1"/>
    <xf numFmtId="0" fontId="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5"/>
  <sheetViews>
    <sheetView showGridLines="0" tabSelected="1" topLeftCell="A22" zoomScale="85" zoomScaleNormal="85" workbookViewId="0">
      <selection activeCell="B37" sqref="B37"/>
    </sheetView>
  </sheetViews>
  <sheetFormatPr defaultColWidth="9.140625" defaultRowHeight="12" x14ac:dyDescent="0.2"/>
  <cols>
    <col min="1" max="1" width="3.28515625" style="15" customWidth="1"/>
    <col min="2" max="2" width="32.140625" style="33" customWidth="1"/>
    <col min="3" max="3" width="5.85546875" style="34" customWidth="1"/>
    <col min="4" max="6" width="4.5703125" style="34" customWidth="1"/>
    <col min="7" max="8" width="4.140625" style="34" customWidth="1"/>
    <col min="9" max="13" width="3.28515625" style="7" customWidth="1"/>
    <col min="14" max="14" width="2.5703125" style="7" customWidth="1"/>
    <col min="15" max="15" width="3" style="7" customWidth="1"/>
    <col min="16" max="20" width="3.28515625" style="7" customWidth="1"/>
    <col min="21" max="21" width="2.5703125" style="7" customWidth="1"/>
    <col min="22" max="22" width="3" style="7" customWidth="1"/>
    <col min="23" max="27" width="3.28515625" style="7" customWidth="1"/>
    <col min="28" max="28" width="2.5703125" style="7" customWidth="1"/>
    <col min="29" max="29" width="3.140625" style="7" customWidth="1"/>
    <col min="30" max="34" width="3.28515625" style="7" customWidth="1"/>
    <col min="35" max="35" width="2.85546875" style="7" customWidth="1"/>
    <col min="36" max="36" width="3.140625" style="7" customWidth="1"/>
    <col min="37" max="39" width="1.85546875" style="7" customWidth="1"/>
    <col min="40" max="40" width="1.7109375" style="7" customWidth="1"/>
    <col min="41" max="41" width="2" style="7" customWidth="1"/>
    <col min="42" max="44" width="1.85546875" style="7" customWidth="1"/>
    <col min="45" max="45" width="2" style="7" customWidth="1"/>
    <col min="46" max="48" width="1.85546875" style="7" customWidth="1"/>
    <col min="49" max="49" width="2" style="7" customWidth="1"/>
    <col min="50" max="50" width="1.7109375" style="7" customWidth="1"/>
    <col min="51" max="16384" width="9.140625" style="7"/>
  </cols>
  <sheetData>
    <row r="1" spans="1:50" ht="35.25" x14ac:dyDescent="0.5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x14ac:dyDescent="0.25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1"/>
      <c r="B4" s="113" t="s">
        <v>75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54</v>
      </c>
      <c r="AA4" s="6"/>
      <c r="AB4" s="6"/>
      <c r="AC4" s="6"/>
      <c r="AK4" s="7">
        <v>5</v>
      </c>
      <c r="AM4" s="135" t="s">
        <v>80</v>
      </c>
      <c r="AN4" s="135"/>
      <c r="AO4" s="135"/>
      <c r="AP4" s="135"/>
      <c r="AQ4" s="113"/>
      <c r="AR4" s="11"/>
      <c r="AS4" s="11"/>
      <c r="AT4" s="11"/>
      <c r="AU4" s="11"/>
      <c r="AV4" s="11"/>
      <c r="AW4" s="11"/>
      <c r="AX4" s="11"/>
    </row>
    <row r="5" spans="1:50" ht="8.25" customHeight="1" thickBot="1" x14ac:dyDescent="0.25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42" t="s">
        <v>2</v>
      </c>
      <c r="D6" s="143"/>
      <c r="E6" s="143"/>
      <c r="F6" s="143"/>
      <c r="G6" s="143"/>
      <c r="H6" s="144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45" t="s">
        <v>3</v>
      </c>
      <c r="B7" s="147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46"/>
      <c r="B8" s="148"/>
      <c r="C8" s="112"/>
      <c r="D8" s="50" t="s">
        <v>11</v>
      </c>
      <c r="E8" s="51" t="s">
        <v>10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10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>
        <f>#N/A</f>
        <v>0</v>
      </c>
      <c r="D9" s="62">
        <f>#N/A</f>
        <v>0</v>
      </c>
      <c r="E9" s="62">
        <f>#N/A</f>
        <v>0</v>
      </c>
      <c r="F9" s="62">
        <f>#N/A</f>
        <v>0</v>
      </c>
      <c r="G9" s="62">
        <f>#N/A</f>
        <v>0</v>
      </c>
      <c r="H9" s="62">
        <f>#N/A</f>
        <v>0</v>
      </c>
      <c r="I9" s="62">
        <f>#N/A</f>
        <v>0</v>
      </c>
      <c r="J9" s="62">
        <f>#N/A</f>
        <v>0</v>
      </c>
      <c r="K9" s="62">
        <f>#N/A</f>
        <v>0</v>
      </c>
      <c r="L9" s="62">
        <f>#N/A</f>
        <v>0</v>
      </c>
      <c r="M9" s="62">
        <f>#N/A</f>
        <v>0</v>
      </c>
      <c r="N9" s="63">
        <f>COUNTIF(N10:N10,"E")</f>
        <v>0</v>
      </c>
      <c r="O9" s="63">
        <f>#N/A</f>
        <v>0</v>
      </c>
      <c r="P9" s="62">
        <f>#N/A</f>
        <v>0</v>
      </c>
      <c r="Q9" s="62">
        <f>#N/A</f>
        <v>0</v>
      </c>
      <c r="R9" s="62">
        <f>#N/A</f>
        <v>0</v>
      </c>
      <c r="S9" s="62">
        <f>#N/A</f>
        <v>0</v>
      </c>
      <c r="T9" s="62">
        <f>#N/A</f>
        <v>0</v>
      </c>
      <c r="U9" s="63">
        <f>COUNTIF(U10:U10,"E")</f>
        <v>0</v>
      </c>
      <c r="V9" s="63">
        <f>#N/A</f>
        <v>0</v>
      </c>
      <c r="W9" s="62">
        <f>#N/A</f>
        <v>0</v>
      </c>
      <c r="X9" s="62">
        <f>#N/A</f>
        <v>0</v>
      </c>
      <c r="Y9" s="62">
        <f>#N/A</f>
        <v>0</v>
      </c>
      <c r="Z9" s="62">
        <f>#N/A</f>
        <v>0</v>
      </c>
      <c r="AA9" s="62">
        <f>#N/A</f>
        <v>0</v>
      </c>
      <c r="AB9" s="63">
        <f>COUNTIF(AB10:AB10,"E")</f>
        <v>0</v>
      </c>
      <c r="AC9" s="63">
        <f>#N/A</f>
        <v>0</v>
      </c>
      <c r="AD9" s="62">
        <f>#N/A</f>
        <v>0</v>
      </c>
      <c r="AE9" s="62">
        <f>#N/A</f>
        <v>0</v>
      </c>
      <c r="AF9" s="62">
        <f>#N/A</f>
        <v>0</v>
      </c>
      <c r="AG9" s="62">
        <f>#N/A</f>
        <v>0</v>
      </c>
      <c r="AH9" s="62">
        <f>#N/A</f>
        <v>0</v>
      </c>
      <c r="AI9" s="63">
        <f>COUNTIF(AI10:AI10,"E")</f>
        <v>0</v>
      </c>
      <c r="AJ9" s="63">
        <f>#N/A</f>
        <v>0</v>
      </c>
      <c r="AK9" s="62">
        <f>#N/A</f>
        <v>0</v>
      </c>
      <c r="AL9" s="62">
        <f>#N/A</f>
        <v>0</v>
      </c>
      <c r="AM9" s="62">
        <f>#N/A</f>
        <v>0</v>
      </c>
      <c r="AN9" s="62">
        <f>#N/A</f>
        <v>0</v>
      </c>
      <c r="AO9" s="62">
        <f>#N/A</f>
        <v>0</v>
      </c>
      <c r="AP9" s="63">
        <f>COUNTIF(AP10:AP10,"E")</f>
        <v>0</v>
      </c>
      <c r="AQ9" s="63">
        <f>#N/A</f>
        <v>0</v>
      </c>
      <c r="AR9" s="62">
        <f>#N/A</f>
        <v>0</v>
      </c>
      <c r="AS9" s="62">
        <f>#N/A</f>
        <v>0</v>
      </c>
      <c r="AT9" s="62">
        <f>#N/A</f>
        <v>0</v>
      </c>
      <c r="AU9" s="62">
        <f>#N/A</f>
        <v>0</v>
      </c>
      <c r="AV9" s="62">
        <f>#N/A</f>
        <v>0</v>
      </c>
      <c r="AW9" s="63">
        <f>COUNTIF(AW10:AW10,"E")</f>
        <v>0</v>
      </c>
      <c r="AX9" s="100">
        <f>SUM(AX10:AX10)</f>
        <v>0</v>
      </c>
    </row>
    <row r="10" spans="1:50" s="13" customFormat="1" ht="11.25" x14ac:dyDescent="0.2">
      <c r="A10" s="91">
        <v>0</v>
      </c>
      <c r="B10" s="92"/>
      <c r="C10" s="97">
        <f t="shared" ref="C10:C21" si="0">D10+E10+F10+G10+H10</f>
        <v>0</v>
      </c>
      <c r="D10" s="69">
        <f t="shared" ref="D10:D21" si="1">SUM(I10+P10+W10+AD10+AK10+AR10)</f>
        <v>0</v>
      </c>
      <c r="E10" s="69">
        <f t="shared" ref="E10:E21" si="2">SUM(J10+Q10+X10+AE10+AL10+AS10)</f>
        <v>0</v>
      </c>
      <c r="F10" s="69">
        <f t="shared" ref="F10:F21" si="3">SUM(K10+R10+Y10+AF10+AM10+AT10)</f>
        <v>0</v>
      </c>
      <c r="G10" s="69">
        <f t="shared" ref="G10:G21" si="4">SUM(L10+S10+Z10+AG10+AN10+AU10)</f>
        <v>0</v>
      </c>
      <c r="H10" s="69">
        <f t="shared" ref="H10:H21" si="5"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77</v>
      </c>
      <c r="C11" s="97">
        <f t="shared" si="0"/>
        <v>201</v>
      </c>
      <c r="D11" s="69">
        <f t="shared" si="1"/>
        <v>129</v>
      </c>
      <c r="E11" s="69">
        <f t="shared" si="2"/>
        <v>0</v>
      </c>
      <c r="F11" s="69">
        <f t="shared" si="3"/>
        <v>0</v>
      </c>
      <c r="G11" s="69">
        <f t="shared" si="4"/>
        <v>72</v>
      </c>
      <c r="H11" s="69">
        <f t="shared" si="5"/>
        <v>0</v>
      </c>
      <c r="I11" s="62">
        <f>SUM(I14:I22)</f>
        <v>93</v>
      </c>
      <c r="J11" s="62">
        <f>SUM(J14:J22)</f>
        <v>0</v>
      </c>
      <c r="K11" s="62">
        <f>SUM(K14:K22)</f>
        <v>0</v>
      </c>
      <c r="L11" s="62">
        <f>SUM(L14:L22)</f>
        <v>36</v>
      </c>
      <c r="M11" s="62">
        <f>SUM(M14:M22)</f>
        <v>0</v>
      </c>
      <c r="N11" s="63">
        <f>COUNTIF(N14:N28,"E")</f>
        <v>6</v>
      </c>
      <c r="O11" s="100">
        <f>SUM(O14:O22)</f>
        <v>18</v>
      </c>
      <c r="P11" s="62">
        <f t="shared" ref="P11" si="6">SUM(P14:P22)</f>
        <v>36</v>
      </c>
      <c r="Q11" s="62">
        <f t="shared" ref="Q11" si="7">SUM(Q14:Q22)</f>
        <v>0</v>
      </c>
      <c r="R11" s="62">
        <f t="shared" ref="R11" si="8">SUM(R14:R22)</f>
        <v>0</v>
      </c>
      <c r="S11" s="62">
        <f t="shared" ref="S11" si="9">SUM(S14:S22)</f>
        <v>36</v>
      </c>
      <c r="T11" s="62">
        <f>SUM(T14:T22)</f>
        <v>0</v>
      </c>
      <c r="U11" s="63">
        <f>COUNTIF(U14:U28,"E")</f>
        <v>5</v>
      </c>
      <c r="V11" s="100">
        <f>SUM(V14:V22)</f>
        <v>11</v>
      </c>
      <c r="W11" s="62">
        <f t="shared" ref="W11" si="10">SUM(W14:W22)</f>
        <v>0</v>
      </c>
      <c r="X11" s="62">
        <f t="shared" ref="X11" si="11">SUM(X14:X22)</f>
        <v>0</v>
      </c>
      <c r="Y11" s="62">
        <f t="shared" ref="Y11" si="12">SUM(Y14:Y22)</f>
        <v>0</v>
      </c>
      <c r="Z11" s="62">
        <f t="shared" ref="Z11" si="13">SUM(Z14:Z22)</f>
        <v>0</v>
      </c>
      <c r="AA11" s="62">
        <f>SUM(AA14:AA22)</f>
        <v>0</v>
      </c>
      <c r="AB11" s="63">
        <f>COUNTIF(AB14:AB28,"E")</f>
        <v>0</v>
      </c>
      <c r="AC11" s="100">
        <v>2</v>
      </c>
      <c r="AD11" s="62">
        <f t="shared" ref="AD11" si="14">SUM(AD14:AD22)</f>
        <v>0</v>
      </c>
      <c r="AE11" s="62">
        <f t="shared" ref="AE11" si="15">SUM(AE14:AE22)</f>
        <v>0</v>
      </c>
      <c r="AF11" s="62">
        <f t="shared" ref="AF11" si="16">SUM(AF14:AF22)</f>
        <v>0</v>
      </c>
      <c r="AG11" s="62">
        <f t="shared" ref="AG11" si="17">SUM(AG14:AG22)</f>
        <v>0</v>
      </c>
      <c r="AH11" s="62">
        <f>SUM(AH14:AH22)</f>
        <v>0</v>
      </c>
      <c r="AI11" s="63">
        <f>COUNTIF(AI14:AI28,"E")</f>
        <v>0</v>
      </c>
      <c r="AJ11" s="100">
        <v>1</v>
      </c>
      <c r="AK11" s="62">
        <f t="shared" ref="AK11" si="18">SUM(AK14:AK22)</f>
        <v>0</v>
      </c>
      <c r="AL11" s="62">
        <f t="shared" ref="AL11" si="19">SUM(AL14:AL22)</f>
        <v>0</v>
      </c>
      <c r="AM11" s="62">
        <f t="shared" ref="AM11" si="20">SUM(AM14:AM22)</f>
        <v>0</v>
      </c>
      <c r="AN11" s="62">
        <f t="shared" ref="AN11" si="21">SUM(AN14:AN22)</f>
        <v>0</v>
      </c>
      <c r="AO11" s="62">
        <f>SUM(AO14:AO22)</f>
        <v>0</v>
      </c>
      <c r="AP11" s="63">
        <f>COUNTIF(AP14:AP28,"E")</f>
        <v>0</v>
      </c>
      <c r="AQ11" s="100">
        <f>SUM(AQ14:AQ22)</f>
        <v>0</v>
      </c>
      <c r="AR11" s="62">
        <f t="shared" ref="AR11" si="22">SUM(AR14:AR22)</f>
        <v>0</v>
      </c>
      <c r="AS11" s="62">
        <f t="shared" ref="AS11" si="23">SUM(AS14:AS22)</f>
        <v>0</v>
      </c>
      <c r="AT11" s="62">
        <f t="shared" ref="AT11" si="24">SUM(AT14:AT22)</f>
        <v>0</v>
      </c>
      <c r="AU11" s="62">
        <f t="shared" ref="AU11" si="25">SUM(AU14:AU22)</f>
        <v>0</v>
      </c>
      <c r="AV11" s="62">
        <f>SUM(AV14:AV22)</f>
        <v>0</v>
      </c>
      <c r="AW11" s="63">
        <f>COUNTIF(AW14:AW28,"E")</f>
        <v>0</v>
      </c>
      <c r="AX11" s="100">
        <f>SUM(AX14:AX22)</f>
        <v>0</v>
      </c>
    </row>
    <row r="12" spans="1:50" s="13" customFormat="1" ht="12.75" customHeight="1" x14ac:dyDescent="0.2">
      <c r="A12" s="91">
        <v>2</v>
      </c>
      <c r="B12" s="92" t="s">
        <v>73</v>
      </c>
      <c r="C12" s="97">
        <f t="shared" si="0"/>
        <v>24</v>
      </c>
      <c r="D12" s="69">
        <f t="shared" si="1"/>
        <v>0</v>
      </c>
      <c r="E12" s="69">
        <f t="shared" si="2"/>
        <v>0</v>
      </c>
      <c r="F12" s="69">
        <f t="shared" si="3"/>
        <v>0</v>
      </c>
      <c r="G12" s="69">
        <f t="shared" si="4"/>
        <v>0</v>
      </c>
      <c r="H12" s="69">
        <f t="shared" si="5"/>
        <v>24</v>
      </c>
      <c r="I12" s="40"/>
      <c r="J12" s="41"/>
      <c r="K12" s="41"/>
      <c r="L12" s="41"/>
      <c r="M12" s="41"/>
      <c r="N12" s="52"/>
      <c r="O12" s="53"/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>
        <v>24</v>
      </c>
      <c r="AB12" s="52" t="s">
        <v>70</v>
      </c>
      <c r="AC12" s="53">
        <v>2</v>
      </c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74</v>
      </c>
      <c r="C13" s="97">
        <f t="shared" si="0"/>
        <v>61</v>
      </c>
      <c r="D13" s="69">
        <f t="shared" si="1"/>
        <v>18</v>
      </c>
      <c r="E13" s="69">
        <f t="shared" si="2"/>
        <v>15</v>
      </c>
      <c r="F13" s="69">
        <f t="shared" si="3"/>
        <v>0</v>
      </c>
      <c r="G13" s="69">
        <f t="shared" si="4"/>
        <v>28</v>
      </c>
      <c r="H13" s="69">
        <f t="shared" si="5"/>
        <v>0</v>
      </c>
      <c r="I13" s="40"/>
      <c r="J13" s="41"/>
      <c r="K13" s="41"/>
      <c r="L13" s="41"/>
      <c r="M13" s="41"/>
      <c r="N13" s="52"/>
      <c r="O13" s="53"/>
      <c r="P13" s="40">
        <v>18</v>
      </c>
      <c r="Q13" s="41"/>
      <c r="R13" s="41"/>
      <c r="S13" s="41">
        <v>18</v>
      </c>
      <c r="T13" s="41"/>
      <c r="U13" s="52" t="s">
        <v>25</v>
      </c>
      <c r="V13" s="53">
        <v>6</v>
      </c>
      <c r="W13" s="40"/>
      <c r="X13" s="41"/>
      <c r="Y13" s="41"/>
      <c r="Z13" s="41"/>
      <c r="AA13" s="41"/>
      <c r="AB13" s="52"/>
      <c r="AC13" s="53"/>
      <c r="AD13" s="40"/>
      <c r="AE13" s="41">
        <v>15</v>
      </c>
      <c r="AF13" s="41"/>
      <c r="AG13" s="41">
        <v>10</v>
      </c>
      <c r="AH13" s="41"/>
      <c r="AI13" s="52" t="s">
        <v>76</v>
      </c>
      <c r="AJ13" s="53">
        <v>1</v>
      </c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4.25" customHeight="1" x14ac:dyDescent="0.2">
      <c r="A14" s="89">
        <v>1</v>
      </c>
      <c r="B14" s="134" t="s">
        <v>52</v>
      </c>
      <c r="C14" s="97">
        <f t="shared" si="0"/>
        <v>30</v>
      </c>
      <c r="D14" s="69">
        <f t="shared" si="1"/>
        <v>30</v>
      </c>
      <c r="E14" s="69">
        <f t="shared" si="2"/>
        <v>0</v>
      </c>
      <c r="F14" s="69">
        <f t="shared" si="3"/>
        <v>0</v>
      </c>
      <c r="G14" s="69">
        <f t="shared" si="4"/>
        <v>0</v>
      </c>
      <c r="H14" s="69">
        <f t="shared" si="5"/>
        <v>0</v>
      </c>
      <c r="I14" s="40">
        <v>30</v>
      </c>
      <c r="J14" s="41"/>
      <c r="K14" s="41"/>
      <c r="L14" s="41"/>
      <c r="M14" s="41"/>
      <c r="N14" s="52" t="s">
        <v>25</v>
      </c>
      <c r="O14" s="53">
        <v>4</v>
      </c>
      <c r="P14" s="40"/>
      <c r="Q14" s="41"/>
      <c r="R14" s="41"/>
      <c r="S14" s="41"/>
      <c r="T14" s="41"/>
      <c r="U14" s="52"/>
      <c r="V14" s="53"/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2.75" customHeight="1" x14ac:dyDescent="0.2">
      <c r="A15" s="91">
        <v>2</v>
      </c>
      <c r="B15" s="92" t="s">
        <v>35</v>
      </c>
      <c r="C15" s="97">
        <f t="shared" si="0"/>
        <v>36</v>
      </c>
      <c r="D15" s="69">
        <f t="shared" si="1"/>
        <v>18</v>
      </c>
      <c r="E15" s="69">
        <f t="shared" si="2"/>
        <v>0</v>
      </c>
      <c r="F15" s="69">
        <f t="shared" si="3"/>
        <v>0</v>
      </c>
      <c r="G15" s="69">
        <f t="shared" si="4"/>
        <v>18</v>
      </c>
      <c r="H15" s="69">
        <f t="shared" si="5"/>
        <v>0</v>
      </c>
      <c r="I15" s="40"/>
      <c r="J15" s="41"/>
      <c r="K15" s="41"/>
      <c r="L15" s="41"/>
      <c r="M15" s="41"/>
      <c r="N15" s="52"/>
      <c r="O15" s="53"/>
      <c r="P15" s="40">
        <v>18</v>
      </c>
      <c r="Q15" s="41"/>
      <c r="R15" s="41"/>
      <c r="S15" s="41">
        <v>18</v>
      </c>
      <c r="T15" s="41"/>
      <c r="U15" s="52" t="s">
        <v>25</v>
      </c>
      <c r="V15" s="53">
        <v>6</v>
      </c>
      <c r="W15" s="40"/>
      <c r="X15" s="41"/>
      <c r="Y15" s="41"/>
      <c r="Z15" s="41"/>
      <c r="AA15" s="41"/>
      <c r="AB15" s="52"/>
      <c r="AC15" s="53"/>
      <c r="AD15" s="40"/>
      <c r="AE15" s="41"/>
      <c r="AF15" s="41"/>
      <c r="AG15" s="41"/>
      <c r="AH15" s="41"/>
      <c r="AI15" s="52"/>
      <c r="AJ15" s="53"/>
      <c r="AK15" s="40"/>
      <c r="AL15" s="41"/>
      <c r="AM15" s="41"/>
      <c r="AN15" s="41"/>
      <c r="AO15" s="41"/>
      <c r="AP15" s="52"/>
      <c r="AQ15" s="53"/>
      <c r="AR15" s="40"/>
      <c r="AS15" s="41"/>
      <c r="AT15" s="41"/>
      <c r="AU15" s="41"/>
      <c r="AV15" s="41"/>
      <c r="AW15" s="52"/>
      <c r="AX15" s="101"/>
    </row>
    <row r="16" spans="1:50" s="13" customFormat="1" ht="15.75" customHeight="1" x14ac:dyDescent="0.2">
      <c r="A16" s="91">
        <v>3</v>
      </c>
      <c r="B16" s="92" t="s">
        <v>36</v>
      </c>
      <c r="C16" s="97">
        <f t="shared" si="0"/>
        <v>36</v>
      </c>
      <c r="D16" s="69">
        <f t="shared" si="1"/>
        <v>18</v>
      </c>
      <c r="E16" s="69">
        <f t="shared" si="2"/>
        <v>0</v>
      </c>
      <c r="F16" s="69">
        <f t="shared" si="3"/>
        <v>0</v>
      </c>
      <c r="G16" s="69">
        <f t="shared" si="4"/>
        <v>18</v>
      </c>
      <c r="H16" s="69">
        <f t="shared" si="5"/>
        <v>0</v>
      </c>
      <c r="I16" s="40"/>
      <c r="J16" s="41"/>
      <c r="K16" s="41"/>
      <c r="L16" s="41"/>
      <c r="M16" s="41"/>
      <c r="N16" s="52"/>
      <c r="O16" s="53"/>
      <c r="P16" s="40">
        <v>18</v>
      </c>
      <c r="Q16" s="41"/>
      <c r="R16" s="41"/>
      <c r="S16" s="41">
        <v>18</v>
      </c>
      <c r="T16" s="41"/>
      <c r="U16" s="52" t="s">
        <v>25</v>
      </c>
      <c r="V16" s="53">
        <v>5</v>
      </c>
      <c r="W16" s="40"/>
      <c r="X16" s="41"/>
      <c r="Y16" s="41"/>
      <c r="Z16" s="41"/>
      <c r="AA16" s="41"/>
      <c r="AB16" s="52"/>
      <c r="AC16" s="53"/>
      <c r="AD16" s="40"/>
      <c r="AE16" s="41"/>
      <c r="AF16" s="41"/>
      <c r="AG16" s="41"/>
      <c r="AH16" s="41"/>
      <c r="AI16" s="52"/>
      <c r="AJ16" s="53"/>
      <c r="AK16" s="40"/>
      <c r="AL16" s="41"/>
      <c r="AM16" s="41"/>
      <c r="AN16" s="41"/>
      <c r="AO16" s="41"/>
      <c r="AP16" s="52"/>
      <c r="AQ16" s="53"/>
      <c r="AR16" s="40"/>
      <c r="AS16" s="41"/>
      <c r="AT16" s="41"/>
      <c r="AU16" s="41"/>
      <c r="AV16" s="41"/>
      <c r="AW16" s="52"/>
      <c r="AX16" s="101"/>
    </row>
    <row r="17" spans="1:50" s="13" customFormat="1" ht="15" customHeight="1" x14ac:dyDescent="0.2">
      <c r="A17" s="91">
        <v>4</v>
      </c>
      <c r="B17" s="117" t="s">
        <v>65</v>
      </c>
      <c r="C17" s="97">
        <f t="shared" si="0"/>
        <v>18</v>
      </c>
      <c r="D17" s="69">
        <f t="shared" si="1"/>
        <v>18</v>
      </c>
      <c r="E17" s="69">
        <f t="shared" si="2"/>
        <v>0</v>
      </c>
      <c r="F17" s="69">
        <f t="shared" si="3"/>
        <v>0</v>
      </c>
      <c r="G17" s="69">
        <f t="shared" si="4"/>
        <v>0</v>
      </c>
      <c r="H17" s="69">
        <f t="shared" si="5"/>
        <v>0</v>
      </c>
      <c r="I17" s="40">
        <v>18</v>
      </c>
      <c r="J17" s="41"/>
      <c r="K17" s="41"/>
      <c r="L17" s="41"/>
      <c r="M17" s="41"/>
      <c r="N17" s="52" t="s">
        <v>25</v>
      </c>
      <c r="O17" s="54">
        <v>3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15" customHeight="1" x14ac:dyDescent="0.2">
      <c r="A18" s="91">
        <v>5</v>
      </c>
      <c r="B18" s="117" t="s">
        <v>55</v>
      </c>
      <c r="C18" s="97">
        <f t="shared" si="0"/>
        <v>18</v>
      </c>
      <c r="D18" s="69">
        <f t="shared" si="1"/>
        <v>18</v>
      </c>
      <c r="E18" s="69">
        <f t="shared" si="2"/>
        <v>0</v>
      </c>
      <c r="F18" s="69">
        <f t="shared" si="3"/>
        <v>0</v>
      </c>
      <c r="G18" s="69">
        <f t="shared" si="4"/>
        <v>0</v>
      </c>
      <c r="H18" s="69">
        <f t="shared" si="5"/>
        <v>0</v>
      </c>
      <c r="I18" s="40">
        <v>18</v>
      </c>
      <c r="J18" s="41"/>
      <c r="K18" s="41"/>
      <c r="L18" s="41"/>
      <c r="M18" s="41"/>
      <c r="N18" s="52" t="s">
        <v>25</v>
      </c>
      <c r="O18" s="54">
        <v>3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3" customFormat="1" ht="14.25" customHeight="1" x14ac:dyDescent="0.2">
      <c r="A19" s="91">
        <v>6</v>
      </c>
      <c r="B19" s="117" t="s">
        <v>67</v>
      </c>
      <c r="C19" s="97">
        <f t="shared" si="0"/>
        <v>27</v>
      </c>
      <c r="D19" s="69">
        <f t="shared" si="1"/>
        <v>27</v>
      </c>
      <c r="E19" s="69">
        <f t="shared" si="2"/>
        <v>0</v>
      </c>
      <c r="F19" s="69">
        <f t="shared" si="3"/>
        <v>0</v>
      </c>
      <c r="G19" s="69">
        <f t="shared" si="4"/>
        <v>0</v>
      </c>
      <c r="H19" s="69">
        <f t="shared" si="5"/>
        <v>0</v>
      </c>
      <c r="I19" s="40">
        <v>27</v>
      </c>
      <c r="J19" s="41"/>
      <c r="K19" s="41"/>
      <c r="L19" s="41"/>
      <c r="M19" s="41"/>
      <c r="N19" s="52" t="s">
        <v>25</v>
      </c>
      <c r="O19" s="54">
        <v>4</v>
      </c>
      <c r="P19" s="40"/>
      <c r="Q19" s="41"/>
      <c r="R19" s="41"/>
      <c r="S19" s="41"/>
      <c r="T19" s="41"/>
      <c r="U19" s="52"/>
      <c r="V19" s="54"/>
      <c r="W19" s="40"/>
      <c r="X19" s="41"/>
      <c r="Y19" s="41"/>
      <c r="Z19" s="41"/>
      <c r="AA19" s="41"/>
      <c r="AB19" s="52"/>
      <c r="AC19" s="54"/>
      <c r="AD19" s="40"/>
      <c r="AE19" s="41"/>
      <c r="AF19" s="41"/>
      <c r="AG19" s="41"/>
      <c r="AH19" s="41"/>
      <c r="AI19" s="52"/>
      <c r="AJ19" s="54"/>
      <c r="AK19" s="40"/>
      <c r="AL19" s="41"/>
      <c r="AM19" s="41"/>
      <c r="AN19" s="41"/>
      <c r="AO19" s="41"/>
      <c r="AP19" s="52"/>
      <c r="AQ19" s="54"/>
      <c r="AR19" s="40"/>
      <c r="AS19" s="41"/>
      <c r="AT19" s="41"/>
      <c r="AU19" s="41"/>
      <c r="AV19" s="41"/>
      <c r="AW19" s="52"/>
      <c r="AX19" s="102"/>
    </row>
    <row r="20" spans="1:50" s="13" customFormat="1" ht="21" customHeight="1" x14ac:dyDescent="0.2">
      <c r="A20" s="91">
        <v>7</v>
      </c>
      <c r="B20" s="117" t="s">
        <v>71</v>
      </c>
      <c r="C20" s="97">
        <f t="shared" si="0"/>
        <v>18</v>
      </c>
      <c r="D20" s="69">
        <f t="shared" si="1"/>
        <v>0</v>
      </c>
      <c r="E20" s="69">
        <f t="shared" si="2"/>
        <v>0</v>
      </c>
      <c r="F20" s="69">
        <f t="shared" si="3"/>
        <v>0</v>
      </c>
      <c r="G20" s="69">
        <f t="shared" si="4"/>
        <v>18</v>
      </c>
      <c r="H20" s="69">
        <f t="shared" si="5"/>
        <v>0</v>
      </c>
      <c r="I20" s="40"/>
      <c r="J20" s="41"/>
      <c r="K20" s="41"/>
      <c r="L20" s="41">
        <v>18</v>
      </c>
      <c r="M20" s="41"/>
      <c r="N20" s="52" t="s">
        <v>31</v>
      </c>
      <c r="O20" s="54">
        <v>2</v>
      </c>
      <c r="P20" s="40"/>
      <c r="Q20" s="41"/>
      <c r="R20" s="41"/>
      <c r="S20" s="41"/>
      <c r="T20" s="41"/>
      <c r="U20" s="52"/>
      <c r="V20" s="54"/>
      <c r="W20" s="40"/>
      <c r="X20" s="41"/>
      <c r="Y20" s="41"/>
      <c r="Z20" s="41"/>
      <c r="AA20" s="41"/>
      <c r="AB20" s="52"/>
      <c r="AC20" s="54"/>
      <c r="AD20" s="40"/>
      <c r="AE20" s="41"/>
      <c r="AF20" s="41"/>
      <c r="AG20" s="41"/>
      <c r="AH20" s="41"/>
      <c r="AI20" s="52"/>
      <c r="AJ20" s="54"/>
      <c r="AK20" s="40"/>
      <c r="AL20" s="41"/>
      <c r="AM20" s="41"/>
      <c r="AN20" s="41"/>
      <c r="AO20" s="41"/>
      <c r="AP20" s="52"/>
      <c r="AQ20" s="54"/>
      <c r="AR20" s="40"/>
      <c r="AS20" s="41"/>
      <c r="AT20" s="41"/>
      <c r="AU20" s="41"/>
      <c r="AV20" s="41"/>
      <c r="AW20" s="52"/>
      <c r="AX20" s="102"/>
    </row>
    <row r="21" spans="1:50" s="13" customFormat="1" ht="12.75" customHeight="1" x14ac:dyDescent="0.2">
      <c r="A21" s="91">
        <v>8</v>
      </c>
      <c r="B21" s="92" t="s">
        <v>58</v>
      </c>
      <c r="C21" s="97">
        <f t="shared" si="0"/>
        <v>18</v>
      </c>
      <c r="D21" s="69">
        <f t="shared" si="1"/>
        <v>0</v>
      </c>
      <c r="E21" s="69">
        <f t="shared" si="2"/>
        <v>0</v>
      </c>
      <c r="F21" s="69">
        <f t="shared" si="3"/>
        <v>0</v>
      </c>
      <c r="G21" s="69">
        <f t="shared" si="4"/>
        <v>18</v>
      </c>
      <c r="H21" s="69">
        <f t="shared" si="5"/>
        <v>0</v>
      </c>
      <c r="I21" s="40"/>
      <c r="J21" s="41"/>
      <c r="K21" s="41"/>
      <c r="L21" s="41">
        <v>18</v>
      </c>
      <c r="M21" s="41"/>
      <c r="N21" s="52" t="s">
        <v>31</v>
      </c>
      <c r="O21" s="54">
        <v>2</v>
      </c>
      <c r="P21" s="40"/>
      <c r="Q21" s="41"/>
      <c r="R21" s="41"/>
      <c r="S21" s="41"/>
      <c r="T21" s="41"/>
      <c r="U21" s="52"/>
      <c r="V21" s="54"/>
      <c r="W21" s="40"/>
      <c r="X21" s="41"/>
      <c r="Y21" s="41"/>
      <c r="Z21" s="41"/>
      <c r="AA21" s="41"/>
      <c r="AB21" s="52"/>
      <c r="AC21" s="54"/>
      <c r="AD21" s="40"/>
      <c r="AE21" s="41"/>
      <c r="AF21" s="41"/>
      <c r="AG21" s="41"/>
      <c r="AH21" s="41"/>
      <c r="AI21" s="52"/>
      <c r="AJ21" s="54"/>
      <c r="AK21" s="40"/>
      <c r="AL21" s="41"/>
      <c r="AM21" s="41"/>
      <c r="AN21" s="41"/>
      <c r="AO21" s="41"/>
      <c r="AP21" s="52"/>
      <c r="AQ21" s="54"/>
      <c r="AR21" s="40"/>
      <c r="AS21" s="41"/>
      <c r="AT21" s="41"/>
      <c r="AU21" s="41"/>
      <c r="AV21" s="41"/>
      <c r="AW21" s="52"/>
      <c r="AX21" s="102"/>
    </row>
    <row r="22" spans="1:50" s="13" customFormat="1" ht="11.25" x14ac:dyDescent="0.2">
      <c r="A22" s="91"/>
      <c r="B22" s="117"/>
      <c r="C22" s="97">
        <f>#N/A</f>
        <v>0</v>
      </c>
      <c r="D22" s="69">
        <f>#N/A</f>
        <v>0</v>
      </c>
      <c r="E22" s="69">
        <f>#N/A</f>
        <v>0</v>
      </c>
      <c r="F22" s="69">
        <f>#N/A</f>
        <v>0</v>
      </c>
      <c r="G22" s="69">
        <f>#N/A</f>
        <v>0</v>
      </c>
      <c r="H22" s="69">
        <f>#N/A</f>
        <v>0</v>
      </c>
      <c r="I22" s="40"/>
      <c r="J22" s="41"/>
      <c r="K22" s="41"/>
      <c r="L22" s="41"/>
      <c r="M22" s="41"/>
      <c r="N22" s="52"/>
      <c r="O22" s="54"/>
      <c r="P22" s="40"/>
      <c r="Q22" s="41"/>
      <c r="R22" s="41"/>
      <c r="S22" s="41"/>
      <c r="T22" s="41"/>
      <c r="U22" s="52"/>
      <c r="V22" s="54"/>
      <c r="W22" s="40"/>
      <c r="X22" s="41"/>
      <c r="Y22" s="41"/>
      <c r="Z22" s="41"/>
      <c r="AA22" s="41"/>
      <c r="AB22" s="52"/>
      <c r="AC22" s="54"/>
      <c r="AD22" s="40"/>
      <c r="AE22" s="41"/>
      <c r="AF22" s="41"/>
      <c r="AG22" s="41"/>
      <c r="AH22" s="41"/>
      <c r="AI22" s="52"/>
      <c r="AJ22" s="54"/>
      <c r="AK22" s="40"/>
      <c r="AL22" s="41"/>
      <c r="AM22" s="41"/>
      <c r="AN22" s="41"/>
      <c r="AO22" s="41"/>
      <c r="AP22" s="52"/>
      <c r="AQ22" s="54"/>
      <c r="AR22" s="40"/>
      <c r="AS22" s="41"/>
      <c r="AT22" s="41"/>
      <c r="AU22" s="41"/>
      <c r="AV22" s="41"/>
      <c r="AW22" s="52"/>
      <c r="AX22" s="102"/>
    </row>
    <row r="23" spans="1:50" s="22" customFormat="1" ht="24.75" customHeight="1" x14ac:dyDescent="0.2">
      <c r="A23" s="35" t="s">
        <v>37</v>
      </c>
      <c r="B23" s="129" t="s">
        <v>78</v>
      </c>
      <c r="C23" s="97">
        <f t="shared" ref="C23:C41" si="26">D23+E23+F23+G23+H23</f>
        <v>384</v>
      </c>
      <c r="D23" s="69">
        <f t="shared" ref="D23:D40" si="27">SUM(I23+P23+W23+AD23+AK23+AR23)</f>
        <v>174</v>
      </c>
      <c r="E23" s="69">
        <f t="shared" ref="E23:E40" si="28">SUM(J23+Q23+X23+AE23+AL23+AS23)</f>
        <v>0</v>
      </c>
      <c r="F23" s="69">
        <f t="shared" ref="F23:F40" si="29">SUM(K23+R23+Y23+AF23+AM23+AT23)</f>
        <v>0</v>
      </c>
      <c r="G23" s="69">
        <f t="shared" ref="G23:G40" si="30">SUM(L23+S23+Z23+AG23+AN23+AU23)</f>
        <v>210</v>
      </c>
      <c r="H23" s="69">
        <f t="shared" ref="H23:H40" si="31">SUM(M23+T23+AA23+AH23+AO23+AV23)</f>
        <v>0</v>
      </c>
      <c r="I23" s="62">
        <f>SUM(I24:I38)</f>
        <v>54</v>
      </c>
      <c r="J23" s="62">
        <f>SUM(J24:J38)</f>
        <v>0</v>
      </c>
      <c r="K23" s="62">
        <f>SUM(K24:K38)</f>
        <v>0</v>
      </c>
      <c r="L23" s="62">
        <f>SUM(L24:L38)</f>
        <v>18</v>
      </c>
      <c r="M23" s="62">
        <f>SUM(M24:M38)</f>
        <v>0</v>
      </c>
      <c r="N23" s="63">
        <f>COUNTIF(N24:N38,"E")</f>
        <v>3</v>
      </c>
      <c r="O23" s="100">
        <f t="shared" ref="O23:T23" si="32">SUM(O24:O38)</f>
        <v>11</v>
      </c>
      <c r="P23" s="62">
        <f t="shared" si="32"/>
        <v>66</v>
      </c>
      <c r="Q23" s="62">
        <f t="shared" si="32"/>
        <v>0</v>
      </c>
      <c r="R23" s="62">
        <f t="shared" si="32"/>
        <v>0</v>
      </c>
      <c r="S23" s="62">
        <f t="shared" si="32"/>
        <v>12</v>
      </c>
      <c r="T23" s="62">
        <f t="shared" si="32"/>
        <v>0</v>
      </c>
      <c r="U23" s="63">
        <f>COUNTIF(U24:U38,"E")</f>
        <v>3</v>
      </c>
      <c r="V23" s="100">
        <f t="shared" ref="V23:AA23" si="33">SUM(V24:V38)</f>
        <v>11</v>
      </c>
      <c r="W23" s="62">
        <f t="shared" si="33"/>
        <v>18</v>
      </c>
      <c r="X23" s="62">
        <f t="shared" si="33"/>
        <v>0</v>
      </c>
      <c r="Y23" s="62">
        <f t="shared" si="33"/>
        <v>0</v>
      </c>
      <c r="Z23" s="62">
        <f t="shared" si="33"/>
        <v>108</v>
      </c>
      <c r="AA23" s="62">
        <f t="shared" si="33"/>
        <v>0</v>
      </c>
      <c r="AB23" s="63">
        <f>COUNTIF(AB24:AB38,"E")</f>
        <v>1</v>
      </c>
      <c r="AC23" s="100">
        <f t="shared" ref="AC23:AH23" si="34">SUM(AC24:AC38)</f>
        <v>21</v>
      </c>
      <c r="AD23" s="62">
        <f t="shared" si="34"/>
        <v>36</v>
      </c>
      <c r="AE23" s="62">
        <f t="shared" si="34"/>
        <v>0</v>
      </c>
      <c r="AF23" s="62">
        <f t="shared" si="34"/>
        <v>0</v>
      </c>
      <c r="AG23" s="62">
        <f t="shared" si="34"/>
        <v>72</v>
      </c>
      <c r="AH23" s="62">
        <f t="shared" si="34"/>
        <v>0</v>
      </c>
      <c r="AI23" s="63">
        <f>COUNTIF(AI24:AI38,"E")</f>
        <v>3</v>
      </c>
      <c r="AJ23" s="100">
        <f t="shared" ref="AJ23:AO23" si="35">SUM(AJ24:AJ38)</f>
        <v>18</v>
      </c>
      <c r="AK23" s="62">
        <f t="shared" si="35"/>
        <v>0</v>
      </c>
      <c r="AL23" s="62">
        <f t="shared" si="35"/>
        <v>0</v>
      </c>
      <c r="AM23" s="62">
        <f t="shared" si="35"/>
        <v>0</v>
      </c>
      <c r="AN23" s="62">
        <f t="shared" si="35"/>
        <v>0</v>
      </c>
      <c r="AO23" s="62">
        <f t="shared" si="35"/>
        <v>0</v>
      </c>
      <c r="AP23" s="63">
        <f>COUNTIF(AP24:AP38,"E")</f>
        <v>0</v>
      </c>
      <c r="AQ23" s="100">
        <f t="shared" ref="AQ23:AV23" si="36">SUM(AQ24:AQ38)</f>
        <v>0</v>
      </c>
      <c r="AR23" s="62">
        <f t="shared" si="36"/>
        <v>0</v>
      </c>
      <c r="AS23" s="62">
        <f t="shared" si="36"/>
        <v>0</v>
      </c>
      <c r="AT23" s="62">
        <f t="shared" si="36"/>
        <v>0</v>
      </c>
      <c r="AU23" s="62">
        <f t="shared" si="36"/>
        <v>0</v>
      </c>
      <c r="AV23" s="62">
        <f t="shared" si="36"/>
        <v>0</v>
      </c>
      <c r="AW23" s="63">
        <f>COUNTIF(AW24:AW38,"E")</f>
        <v>0</v>
      </c>
      <c r="AX23" s="100">
        <f>SUM(AX24:AX38)</f>
        <v>0</v>
      </c>
    </row>
    <row r="24" spans="1:50" s="13" customFormat="1" ht="15" customHeight="1" x14ac:dyDescent="0.2">
      <c r="A24" s="89">
        <v>1</v>
      </c>
      <c r="B24" s="90" t="s">
        <v>43</v>
      </c>
      <c r="C24" s="97">
        <f t="shared" si="26"/>
        <v>27</v>
      </c>
      <c r="D24" s="69">
        <f t="shared" si="27"/>
        <v>27</v>
      </c>
      <c r="E24" s="69">
        <f t="shared" si="28"/>
        <v>0</v>
      </c>
      <c r="F24" s="69">
        <f t="shared" si="29"/>
        <v>0</v>
      </c>
      <c r="G24" s="69">
        <f t="shared" si="30"/>
        <v>0</v>
      </c>
      <c r="H24" s="69">
        <f t="shared" si="31"/>
        <v>0</v>
      </c>
      <c r="I24" s="40">
        <v>27</v>
      </c>
      <c r="J24" s="41"/>
      <c r="K24" s="41"/>
      <c r="L24" s="41"/>
      <c r="M24" s="41"/>
      <c r="N24" s="52" t="s">
        <v>25</v>
      </c>
      <c r="O24" s="53">
        <v>4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15" customHeight="1" x14ac:dyDescent="0.2">
      <c r="A25" s="91">
        <v>2</v>
      </c>
      <c r="B25" s="92" t="s">
        <v>38</v>
      </c>
      <c r="C25" s="97">
        <f t="shared" si="26"/>
        <v>30</v>
      </c>
      <c r="D25" s="69">
        <f t="shared" si="27"/>
        <v>30</v>
      </c>
      <c r="E25" s="69">
        <f t="shared" si="28"/>
        <v>0</v>
      </c>
      <c r="F25" s="69">
        <f t="shared" si="29"/>
        <v>0</v>
      </c>
      <c r="G25" s="69">
        <f t="shared" si="30"/>
        <v>0</v>
      </c>
      <c r="H25" s="69">
        <f t="shared" si="31"/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4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3.5" customHeight="1" x14ac:dyDescent="0.2">
      <c r="A26" s="91">
        <v>3</v>
      </c>
      <c r="B26" s="92" t="s">
        <v>56</v>
      </c>
      <c r="C26" s="97">
        <f t="shared" si="26"/>
        <v>27</v>
      </c>
      <c r="D26" s="69">
        <f t="shared" si="27"/>
        <v>27</v>
      </c>
      <c r="E26" s="69">
        <f t="shared" si="28"/>
        <v>0</v>
      </c>
      <c r="F26" s="69">
        <f t="shared" si="29"/>
        <v>0</v>
      </c>
      <c r="G26" s="69">
        <f t="shared" si="30"/>
        <v>0</v>
      </c>
      <c r="H26" s="69">
        <f t="shared" si="31"/>
        <v>0</v>
      </c>
      <c r="I26" s="40">
        <v>27</v>
      </c>
      <c r="J26" s="41"/>
      <c r="K26" s="41"/>
      <c r="L26" s="41"/>
      <c r="M26" s="41"/>
      <c r="N26" s="52" t="s">
        <v>25</v>
      </c>
      <c r="O26" s="53">
        <v>4</v>
      </c>
      <c r="P26" s="40"/>
      <c r="Q26" s="41"/>
      <c r="R26" s="41"/>
      <c r="S26" s="41"/>
      <c r="T26" s="41"/>
      <c r="U26" s="52"/>
      <c r="V26" s="53"/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47</v>
      </c>
      <c r="C27" s="97">
        <f t="shared" si="26"/>
        <v>18</v>
      </c>
      <c r="D27" s="69">
        <f t="shared" si="27"/>
        <v>18</v>
      </c>
      <c r="E27" s="69">
        <f t="shared" si="28"/>
        <v>0</v>
      </c>
      <c r="F27" s="69">
        <f t="shared" si="29"/>
        <v>0</v>
      </c>
      <c r="G27" s="69">
        <f t="shared" si="30"/>
        <v>0</v>
      </c>
      <c r="H27" s="69">
        <f t="shared" si="31"/>
        <v>0</v>
      </c>
      <c r="I27" s="40"/>
      <c r="J27" s="41"/>
      <c r="K27" s="41"/>
      <c r="L27" s="41"/>
      <c r="M27" s="41"/>
      <c r="N27" s="52"/>
      <c r="O27" s="53"/>
      <c r="P27" s="40">
        <v>18</v>
      </c>
      <c r="Q27" s="41"/>
      <c r="R27" s="41"/>
      <c r="S27" s="41"/>
      <c r="T27" s="41"/>
      <c r="U27" s="52" t="s">
        <v>25</v>
      </c>
      <c r="V27" s="53">
        <v>3</v>
      </c>
      <c r="W27" s="40"/>
      <c r="X27" s="41"/>
      <c r="Y27" s="41"/>
      <c r="Z27" s="41"/>
      <c r="AA27" s="41"/>
      <c r="AB27" s="52"/>
      <c r="AC27" s="53"/>
      <c r="AD27" s="40"/>
      <c r="AE27" s="41"/>
      <c r="AF27" s="41"/>
      <c r="AG27" s="41"/>
      <c r="AH27" s="41"/>
      <c r="AI27" s="52"/>
      <c r="AJ27" s="53"/>
      <c r="AK27" s="40"/>
      <c r="AL27" s="41"/>
      <c r="AM27" s="41"/>
      <c r="AN27" s="41"/>
      <c r="AO27" s="41"/>
      <c r="AP27" s="52"/>
      <c r="AQ27" s="53"/>
      <c r="AR27" s="40"/>
      <c r="AS27" s="41"/>
      <c r="AT27" s="41"/>
      <c r="AU27" s="41"/>
      <c r="AV27" s="41"/>
      <c r="AW27" s="52"/>
      <c r="AX27" s="101"/>
    </row>
    <row r="28" spans="1:50" s="13" customFormat="1" ht="14.25" customHeight="1" x14ac:dyDescent="0.2">
      <c r="A28" s="91">
        <v>5</v>
      </c>
      <c r="B28" s="92" t="s">
        <v>57</v>
      </c>
      <c r="C28" s="97">
        <f t="shared" si="26"/>
        <v>18</v>
      </c>
      <c r="D28" s="69">
        <f t="shared" si="27"/>
        <v>18</v>
      </c>
      <c r="E28" s="69">
        <f t="shared" si="28"/>
        <v>0</v>
      </c>
      <c r="F28" s="69">
        <f t="shared" si="29"/>
        <v>0</v>
      </c>
      <c r="G28" s="69">
        <f t="shared" si="30"/>
        <v>0</v>
      </c>
      <c r="H28" s="69">
        <f t="shared" si="31"/>
        <v>0</v>
      </c>
      <c r="I28" s="40"/>
      <c r="J28" s="41"/>
      <c r="K28" s="41"/>
      <c r="L28" s="41"/>
      <c r="M28" s="41"/>
      <c r="N28" s="52"/>
      <c r="O28" s="53"/>
      <c r="P28" s="40">
        <v>18</v>
      </c>
      <c r="Q28" s="41"/>
      <c r="R28" s="41"/>
      <c r="S28" s="41"/>
      <c r="T28" s="41"/>
      <c r="U28" s="52" t="s">
        <v>25</v>
      </c>
      <c r="V28" s="53">
        <v>3</v>
      </c>
      <c r="W28" s="40"/>
      <c r="X28" s="41"/>
      <c r="Y28" s="41"/>
      <c r="Z28" s="41"/>
      <c r="AA28" s="41"/>
      <c r="AB28" s="52"/>
      <c r="AC28" s="53"/>
      <c r="AD28" s="40"/>
      <c r="AE28" s="41"/>
      <c r="AF28" s="41"/>
      <c r="AG28" s="41"/>
      <c r="AH28" s="41"/>
      <c r="AI28" s="52"/>
      <c r="AJ28" s="53"/>
      <c r="AK28" s="40"/>
      <c r="AL28" s="41"/>
      <c r="AM28" s="41"/>
      <c r="AN28" s="41"/>
      <c r="AO28" s="41"/>
      <c r="AP28" s="52"/>
      <c r="AQ28" s="53"/>
      <c r="AR28" s="40"/>
      <c r="AS28" s="41"/>
      <c r="AT28" s="41"/>
      <c r="AU28" s="41"/>
      <c r="AV28" s="41"/>
      <c r="AW28" s="52"/>
      <c r="AX28" s="101"/>
    </row>
    <row r="29" spans="1:50" s="13" customFormat="1" ht="14.25" customHeight="1" x14ac:dyDescent="0.2">
      <c r="A29" s="91">
        <v>4</v>
      </c>
      <c r="B29" s="92" t="s">
        <v>59</v>
      </c>
      <c r="C29" s="97">
        <f t="shared" si="26"/>
        <v>18</v>
      </c>
      <c r="D29" s="69">
        <f t="shared" si="27"/>
        <v>0</v>
      </c>
      <c r="E29" s="69">
        <f t="shared" si="28"/>
        <v>0</v>
      </c>
      <c r="F29" s="69">
        <f t="shared" si="29"/>
        <v>0</v>
      </c>
      <c r="G29" s="69">
        <f t="shared" si="30"/>
        <v>18</v>
      </c>
      <c r="H29" s="69">
        <f t="shared" si="31"/>
        <v>0</v>
      </c>
      <c r="I29" s="40"/>
      <c r="J29" s="41"/>
      <c r="K29" s="41"/>
      <c r="L29" s="41">
        <v>18</v>
      </c>
      <c r="M29" s="41"/>
      <c r="N29" s="52" t="s">
        <v>25</v>
      </c>
      <c r="O29" s="54">
        <v>3</v>
      </c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/>
      <c r="AH29" s="41"/>
      <c r="AI29" s="52"/>
      <c r="AJ29" s="54"/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15" customHeight="1" x14ac:dyDescent="0.2">
      <c r="A30" s="91">
        <v>5</v>
      </c>
      <c r="B30" s="92" t="s">
        <v>39</v>
      </c>
      <c r="C30" s="97">
        <f t="shared" si="26"/>
        <v>18</v>
      </c>
      <c r="D30" s="69">
        <f t="shared" si="27"/>
        <v>18</v>
      </c>
      <c r="E30" s="69">
        <f t="shared" si="28"/>
        <v>0</v>
      </c>
      <c r="F30" s="69">
        <f t="shared" si="29"/>
        <v>0</v>
      </c>
      <c r="G30" s="69">
        <f t="shared" si="30"/>
        <v>0</v>
      </c>
      <c r="H30" s="69">
        <f t="shared" si="31"/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/>
      <c r="T30" s="41"/>
      <c r="U30" s="52"/>
      <c r="V30" s="54"/>
      <c r="W30" s="40">
        <v>18</v>
      </c>
      <c r="X30" s="41"/>
      <c r="Y30" s="41"/>
      <c r="Z30" s="41"/>
      <c r="AA30" s="41"/>
      <c r="AB30" s="52" t="s">
        <v>25</v>
      </c>
      <c r="AC30" s="54">
        <v>3</v>
      </c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4.25" customHeight="1" x14ac:dyDescent="0.2">
      <c r="A31" s="91">
        <v>6</v>
      </c>
      <c r="B31" s="92" t="s">
        <v>40</v>
      </c>
      <c r="C31" s="97">
        <f t="shared" si="26"/>
        <v>18</v>
      </c>
      <c r="D31" s="69">
        <f t="shared" si="27"/>
        <v>0</v>
      </c>
      <c r="E31" s="69">
        <f t="shared" si="28"/>
        <v>0</v>
      </c>
      <c r="F31" s="69">
        <f t="shared" si="29"/>
        <v>0</v>
      </c>
      <c r="G31" s="69">
        <f t="shared" si="30"/>
        <v>18</v>
      </c>
      <c r="H31" s="69">
        <f t="shared" si="31"/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/>
      <c r="AE31" s="41"/>
      <c r="AF31" s="41"/>
      <c r="AG31" s="41">
        <v>18</v>
      </c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2.15" customHeight="1" x14ac:dyDescent="0.2">
      <c r="A32" s="91">
        <v>7</v>
      </c>
      <c r="B32" s="117" t="s">
        <v>69</v>
      </c>
      <c r="C32" s="97">
        <f t="shared" si="26"/>
        <v>12</v>
      </c>
      <c r="D32" s="69">
        <f t="shared" si="27"/>
        <v>0</v>
      </c>
      <c r="E32" s="69">
        <f t="shared" si="28"/>
        <v>0</v>
      </c>
      <c r="F32" s="69">
        <f t="shared" si="29"/>
        <v>0</v>
      </c>
      <c r="G32" s="69">
        <f t="shared" si="30"/>
        <v>12</v>
      </c>
      <c r="H32" s="69">
        <f t="shared" si="31"/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>
        <v>12</v>
      </c>
      <c r="T32" s="41"/>
      <c r="U32" s="52" t="s">
        <v>31</v>
      </c>
      <c r="V32" s="54">
        <v>1</v>
      </c>
      <c r="W32" s="40"/>
      <c r="X32" s="41"/>
      <c r="Y32" s="41"/>
      <c r="Z32" s="41"/>
      <c r="AA32" s="41"/>
      <c r="AB32" s="52"/>
      <c r="AC32" s="54"/>
      <c r="AD32" s="40"/>
      <c r="AE32" s="41"/>
      <c r="AF32" s="41"/>
      <c r="AG32" s="41"/>
      <c r="AH32" s="41"/>
      <c r="AI32" s="52"/>
      <c r="AJ32" s="54"/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11.25" x14ac:dyDescent="0.2">
      <c r="A33" s="91">
        <v>8</v>
      </c>
      <c r="B33" s="92" t="s">
        <v>41</v>
      </c>
      <c r="C33" s="97">
        <f t="shared" si="26"/>
        <v>18</v>
      </c>
      <c r="D33" s="69">
        <f t="shared" si="27"/>
        <v>18</v>
      </c>
      <c r="E33" s="69">
        <f t="shared" si="28"/>
        <v>0</v>
      </c>
      <c r="F33" s="69">
        <f t="shared" si="29"/>
        <v>0</v>
      </c>
      <c r="G33" s="69">
        <f t="shared" si="30"/>
        <v>0</v>
      </c>
      <c r="H33" s="69">
        <f t="shared" si="31"/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/>
      <c r="AA33" s="41"/>
      <c r="AB33" s="52"/>
      <c r="AC33" s="54"/>
      <c r="AD33" s="40">
        <v>18</v>
      </c>
      <c r="AE33" s="41"/>
      <c r="AF33" s="41"/>
      <c r="AG33" s="41"/>
      <c r="AH33" s="41"/>
      <c r="AI33" s="52" t="s">
        <v>25</v>
      </c>
      <c r="AJ33" s="54">
        <v>3</v>
      </c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3" customFormat="1" ht="23.25" customHeight="1" x14ac:dyDescent="0.2">
      <c r="A34" s="91">
        <v>9</v>
      </c>
      <c r="B34" s="117" t="s">
        <v>42</v>
      </c>
      <c r="C34" s="97">
        <f t="shared" si="26"/>
        <v>18</v>
      </c>
      <c r="D34" s="69">
        <f t="shared" si="27"/>
        <v>18</v>
      </c>
      <c r="E34" s="69">
        <f t="shared" si="28"/>
        <v>0</v>
      </c>
      <c r="F34" s="69">
        <f t="shared" si="29"/>
        <v>0</v>
      </c>
      <c r="G34" s="69">
        <f t="shared" si="30"/>
        <v>0</v>
      </c>
      <c r="H34" s="69">
        <f t="shared" si="31"/>
        <v>0</v>
      </c>
      <c r="I34" s="40"/>
      <c r="J34" s="41"/>
      <c r="K34" s="41"/>
      <c r="L34" s="41"/>
      <c r="M34" s="41"/>
      <c r="N34" s="52"/>
      <c r="O34" s="54"/>
      <c r="P34" s="40"/>
      <c r="Q34" s="41"/>
      <c r="R34" s="41"/>
      <c r="S34" s="41"/>
      <c r="T34" s="41"/>
      <c r="U34" s="52"/>
      <c r="V34" s="54"/>
      <c r="W34" s="40"/>
      <c r="X34" s="41"/>
      <c r="Y34" s="41"/>
      <c r="Z34" s="41"/>
      <c r="AA34" s="41"/>
      <c r="AB34" s="52"/>
      <c r="AC34" s="54"/>
      <c r="AD34" s="40">
        <v>18</v>
      </c>
      <c r="AE34" s="41"/>
      <c r="AF34" s="41"/>
      <c r="AG34" s="41"/>
      <c r="AH34" s="41"/>
      <c r="AI34" s="52" t="s">
        <v>25</v>
      </c>
      <c r="AJ34" s="54">
        <v>3</v>
      </c>
      <c r="AK34" s="40"/>
      <c r="AL34" s="41"/>
      <c r="AM34" s="41"/>
      <c r="AN34" s="41"/>
      <c r="AO34" s="41"/>
      <c r="AP34" s="52"/>
      <c r="AQ34" s="54"/>
      <c r="AR34" s="40"/>
      <c r="AS34" s="41"/>
      <c r="AT34" s="41"/>
      <c r="AU34" s="41"/>
      <c r="AV34" s="41"/>
      <c r="AW34" s="52"/>
      <c r="AX34" s="102"/>
    </row>
    <row r="35" spans="1:50" s="13" customFormat="1" ht="22.5" x14ac:dyDescent="0.2">
      <c r="A35" s="91">
        <v>10</v>
      </c>
      <c r="B35" s="117" t="s">
        <v>53</v>
      </c>
      <c r="C35" s="97">
        <f t="shared" si="26"/>
        <v>18</v>
      </c>
      <c r="D35" s="69">
        <f t="shared" si="27"/>
        <v>0</v>
      </c>
      <c r="E35" s="69">
        <f t="shared" si="28"/>
        <v>0</v>
      </c>
      <c r="F35" s="69">
        <f t="shared" si="29"/>
        <v>0</v>
      </c>
      <c r="G35" s="69">
        <f t="shared" si="30"/>
        <v>18</v>
      </c>
      <c r="H35" s="69">
        <f t="shared" si="31"/>
        <v>0</v>
      </c>
      <c r="I35" s="40"/>
      <c r="J35" s="41"/>
      <c r="K35" s="41"/>
      <c r="L35" s="41"/>
      <c r="M35" s="41"/>
      <c r="N35" s="52"/>
      <c r="O35" s="54"/>
      <c r="P35" s="40"/>
      <c r="Q35" s="41"/>
      <c r="R35" s="41"/>
      <c r="S35" s="41"/>
      <c r="T35" s="41"/>
      <c r="U35" s="52"/>
      <c r="V35" s="54"/>
      <c r="W35" s="40"/>
      <c r="X35" s="41"/>
      <c r="Y35" s="41"/>
      <c r="Z35" s="41">
        <v>18</v>
      </c>
      <c r="AA35" s="41"/>
      <c r="AB35" s="52" t="s">
        <v>31</v>
      </c>
      <c r="AC35" s="54">
        <v>3</v>
      </c>
      <c r="AD35" s="40"/>
      <c r="AE35" s="41"/>
      <c r="AF35" s="41"/>
      <c r="AG35" s="41"/>
      <c r="AH35" s="41"/>
      <c r="AI35" s="52"/>
      <c r="AJ35" s="54"/>
      <c r="AK35" s="40"/>
      <c r="AL35" s="41"/>
      <c r="AM35" s="41"/>
      <c r="AN35" s="41"/>
      <c r="AO35" s="41"/>
      <c r="AP35" s="52"/>
      <c r="AQ35" s="54"/>
      <c r="AR35" s="40"/>
      <c r="AS35" s="41"/>
      <c r="AT35" s="41"/>
      <c r="AU35" s="41"/>
      <c r="AV35" s="41"/>
      <c r="AW35" s="52"/>
      <c r="AX35" s="102"/>
    </row>
    <row r="36" spans="1:50" s="126" customFormat="1" ht="24" customHeight="1" x14ac:dyDescent="0.2">
      <c r="A36" s="118">
        <v>11</v>
      </c>
      <c r="B36" s="117" t="s">
        <v>66</v>
      </c>
      <c r="C36" s="97">
        <f t="shared" si="26"/>
        <v>18</v>
      </c>
      <c r="D36" s="69">
        <f t="shared" si="27"/>
        <v>0</v>
      </c>
      <c r="E36" s="69">
        <f t="shared" si="28"/>
        <v>0</v>
      </c>
      <c r="F36" s="69">
        <f t="shared" si="29"/>
        <v>0</v>
      </c>
      <c r="G36" s="69">
        <f t="shared" si="30"/>
        <v>18</v>
      </c>
      <c r="H36" s="69">
        <f t="shared" si="31"/>
        <v>0</v>
      </c>
      <c r="I36" s="121"/>
      <c r="J36" s="122"/>
      <c r="K36" s="122"/>
      <c r="L36" s="122"/>
      <c r="M36" s="122"/>
      <c r="N36" s="123"/>
      <c r="O36" s="124"/>
      <c r="P36" s="121"/>
      <c r="Q36" s="122"/>
      <c r="R36" s="122"/>
      <c r="S36" s="122"/>
      <c r="T36" s="122"/>
      <c r="U36" s="123"/>
      <c r="V36" s="124"/>
      <c r="W36" s="121"/>
      <c r="X36" s="122"/>
      <c r="Y36" s="122"/>
      <c r="Z36" s="122">
        <v>18</v>
      </c>
      <c r="AA36" s="122"/>
      <c r="AB36" s="123" t="s">
        <v>31</v>
      </c>
      <c r="AC36" s="124">
        <v>3</v>
      </c>
      <c r="AD36" s="121"/>
      <c r="AE36" s="122"/>
      <c r="AF36" s="122"/>
      <c r="AG36" s="122"/>
      <c r="AH36" s="122"/>
      <c r="AI36" s="123"/>
      <c r="AJ36" s="124"/>
      <c r="AK36" s="121"/>
      <c r="AL36" s="122"/>
      <c r="AM36" s="122"/>
      <c r="AN36" s="122"/>
      <c r="AO36" s="122"/>
      <c r="AP36" s="123"/>
      <c r="AQ36" s="124"/>
      <c r="AR36" s="121"/>
      <c r="AS36" s="122"/>
      <c r="AT36" s="122"/>
      <c r="AU36" s="122"/>
      <c r="AV36" s="122"/>
      <c r="AW36" s="123"/>
      <c r="AX36" s="125"/>
    </row>
    <row r="37" spans="1:50" s="126" customFormat="1" ht="195" customHeight="1" x14ac:dyDescent="0.2">
      <c r="A37" s="118">
        <v>12</v>
      </c>
      <c r="B37" s="115" t="s">
        <v>81</v>
      </c>
      <c r="C37" s="119">
        <f t="shared" si="26"/>
        <v>72</v>
      </c>
      <c r="D37" s="120">
        <f t="shared" si="27"/>
        <v>0</v>
      </c>
      <c r="E37" s="120">
        <f t="shared" si="28"/>
        <v>0</v>
      </c>
      <c r="F37" s="120">
        <f t="shared" si="29"/>
        <v>0</v>
      </c>
      <c r="G37" s="120">
        <f t="shared" si="30"/>
        <v>72</v>
      </c>
      <c r="H37" s="120">
        <f t="shared" si="31"/>
        <v>0</v>
      </c>
      <c r="I37" s="121"/>
      <c r="J37" s="122"/>
      <c r="K37" s="122"/>
      <c r="L37" s="122"/>
      <c r="M37" s="122"/>
      <c r="N37" s="123"/>
      <c r="O37" s="124"/>
      <c r="P37" s="121"/>
      <c r="Q37" s="122"/>
      <c r="R37" s="122"/>
      <c r="S37" s="122"/>
      <c r="T37" s="122"/>
      <c r="U37" s="123"/>
      <c r="V37" s="124"/>
      <c r="W37" s="121"/>
      <c r="X37" s="122"/>
      <c r="Y37" s="122"/>
      <c r="Z37" s="122">
        <v>72</v>
      </c>
      <c r="AA37" s="122"/>
      <c r="AB37" s="123" t="s">
        <v>31</v>
      </c>
      <c r="AC37" s="124">
        <v>12</v>
      </c>
      <c r="AD37" s="121"/>
      <c r="AE37" s="122"/>
      <c r="AF37" s="122"/>
      <c r="AG37" s="122"/>
      <c r="AH37" s="122"/>
      <c r="AI37" s="123"/>
      <c r="AJ37" s="124"/>
      <c r="AK37" s="121"/>
      <c r="AL37" s="122"/>
      <c r="AM37" s="122"/>
      <c r="AN37" s="122"/>
      <c r="AO37" s="122"/>
      <c r="AP37" s="123"/>
      <c r="AQ37" s="124"/>
      <c r="AR37" s="121"/>
      <c r="AS37" s="122"/>
      <c r="AT37" s="122"/>
      <c r="AU37" s="122"/>
      <c r="AV37" s="122"/>
      <c r="AW37" s="123"/>
      <c r="AX37" s="125"/>
    </row>
    <row r="38" spans="1:50" s="13" customFormat="1" ht="250.5" customHeight="1" x14ac:dyDescent="0.2">
      <c r="A38" s="91">
        <v>12</v>
      </c>
      <c r="B38" s="115" t="s">
        <v>72</v>
      </c>
      <c r="C38" s="119">
        <f t="shared" si="26"/>
        <v>54</v>
      </c>
      <c r="D38" s="120">
        <f t="shared" si="27"/>
        <v>0</v>
      </c>
      <c r="E38" s="120">
        <f t="shared" si="28"/>
        <v>0</v>
      </c>
      <c r="F38" s="120">
        <f t="shared" si="29"/>
        <v>0</v>
      </c>
      <c r="G38" s="120">
        <f t="shared" si="30"/>
        <v>54</v>
      </c>
      <c r="H38" s="120">
        <f t="shared" si="31"/>
        <v>0</v>
      </c>
      <c r="I38" s="40"/>
      <c r="J38" s="41"/>
      <c r="K38" s="41"/>
      <c r="L38" s="41"/>
      <c r="M38" s="41"/>
      <c r="N38" s="52"/>
      <c r="O38" s="54"/>
      <c r="P38" s="40"/>
      <c r="Q38" s="41"/>
      <c r="R38" s="41"/>
      <c r="S38" s="41"/>
      <c r="T38" s="41"/>
      <c r="U38" s="52"/>
      <c r="V38" s="54"/>
      <c r="W38" s="40"/>
      <c r="X38" s="41"/>
      <c r="Y38" s="41"/>
      <c r="Z38" s="41"/>
      <c r="AA38" s="41"/>
      <c r="AB38" s="52"/>
      <c r="AC38" s="54"/>
      <c r="AD38" s="40"/>
      <c r="AE38" s="41"/>
      <c r="AF38" s="41"/>
      <c r="AG38" s="41">
        <v>54</v>
      </c>
      <c r="AH38" s="41"/>
      <c r="AI38" s="52" t="s">
        <v>31</v>
      </c>
      <c r="AJ38" s="54">
        <v>9</v>
      </c>
      <c r="AK38" s="40"/>
      <c r="AL38" s="41"/>
      <c r="AM38" s="41"/>
      <c r="AN38" s="41"/>
      <c r="AO38" s="41"/>
      <c r="AP38" s="52"/>
      <c r="AQ38" s="54"/>
      <c r="AR38" s="40"/>
      <c r="AS38" s="41"/>
      <c r="AT38" s="41"/>
      <c r="AU38" s="41"/>
      <c r="AV38" s="41"/>
      <c r="AW38" s="52"/>
      <c r="AX38" s="102"/>
    </row>
    <row r="39" spans="1:50" s="22" customFormat="1" ht="12.75" customHeight="1" x14ac:dyDescent="0.2">
      <c r="A39" s="35" t="s">
        <v>22</v>
      </c>
      <c r="B39" s="92" t="s">
        <v>48</v>
      </c>
      <c r="C39" s="119">
        <f t="shared" si="26"/>
        <v>90</v>
      </c>
      <c r="D39" s="120">
        <f t="shared" si="27"/>
        <v>0</v>
      </c>
      <c r="E39" s="120">
        <f t="shared" si="28"/>
        <v>0</v>
      </c>
      <c r="F39" s="120">
        <f t="shared" si="29"/>
        <v>90</v>
      </c>
      <c r="G39" s="120">
        <f t="shared" si="30"/>
        <v>0</v>
      </c>
      <c r="H39" s="120">
        <f t="shared" si="31"/>
        <v>0</v>
      </c>
      <c r="I39" s="62">
        <f>SUM(I40:I42)</f>
        <v>0</v>
      </c>
      <c r="J39" s="62">
        <f t="shared" ref="J39:M39" si="37">SUM(J40:J42)</f>
        <v>0</v>
      </c>
      <c r="K39" s="62">
        <f t="shared" si="37"/>
        <v>0</v>
      </c>
      <c r="L39" s="62">
        <f t="shared" si="37"/>
        <v>0</v>
      </c>
      <c r="M39" s="62">
        <f t="shared" si="37"/>
        <v>0</v>
      </c>
      <c r="N39" s="63">
        <f>COUNTIF(N40:N42,"E")</f>
        <v>0</v>
      </c>
      <c r="O39" s="63">
        <f>SUM(O40:O42)</f>
        <v>0</v>
      </c>
      <c r="P39" s="62">
        <f>SUM(P40:P42)</f>
        <v>0</v>
      </c>
      <c r="Q39" s="62">
        <f t="shared" ref="Q39:T39" si="38">SUM(Q40:Q42)</f>
        <v>0</v>
      </c>
      <c r="R39" s="62">
        <f t="shared" si="38"/>
        <v>30</v>
      </c>
      <c r="S39" s="62">
        <f t="shared" si="38"/>
        <v>0</v>
      </c>
      <c r="T39" s="62">
        <f t="shared" si="38"/>
        <v>0</v>
      </c>
      <c r="U39" s="63">
        <f>COUNTIF(U40:U42,"E")</f>
        <v>0</v>
      </c>
      <c r="V39" s="63">
        <f>SUM(V40:V42)</f>
        <v>4</v>
      </c>
      <c r="W39" s="62">
        <f>SUM(W40:W42)</f>
        <v>0</v>
      </c>
      <c r="X39" s="62">
        <f t="shared" ref="X39:AA39" si="39">SUM(X40:X42)</f>
        <v>0</v>
      </c>
      <c r="Y39" s="62">
        <f t="shared" si="39"/>
        <v>30</v>
      </c>
      <c r="Z39" s="62">
        <f t="shared" si="39"/>
        <v>0</v>
      </c>
      <c r="AA39" s="62">
        <f t="shared" si="39"/>
        <v>0</v>
      </c>
      <c r="AB39" s="63">
        <f>COUNTIF(AB40:AB42,"E")</f>
        <v>0</v>
      </c>
      <c r="AC39" s="63">
        <f>SUM(AC40:AC42)</f>
        <v>4</v>
      </c>
      <c r="AD39" s="62">
        <f>SUM(AD40:AD42)</f>
        <v>0</v>
      </c>
      <c r="AE39" s="62">
        <f t="shared" ref="AE39:AH39" si="40">SUM(AE40:AE42)</f>
        <v>0</v>
      </c>
      <c r="AF39" s="62">
        <f t="shared" si="40"/>
        <v>30</v>
      </c>
      <c r="AG39" s="62">
        <f t="shared" si="40"/>
        <v>0</v>
      </c>
      <c r="AH39" s="62">
        <f t="shared" si="40"/>
        <v>0</v>
      </c>
      <c r="AI39" s="63">
        <f>COUNTIF(AI40:AI42,"E")</f>
        <v>0</v>
      </c>
      <c r="AJ39" s="63">
        <f>SUM(AJ40:AJ42)</f>
        <v>24</v>
      </c>
      <c r="AK39" s="62">
        <f>SUM(AK40:AK42)</f>
        <v>0</v>
      </c>
      <c r="AL39" s="62">
        <f t="shared" ref="AL39:AO39" si="41">SUM(AL40:AL42)</f>
        <v>0</v>
      </c>
      <c r="AM39" s="62">
        <f t="shared" si="41"/>
        <v>0</v>
      </c>
      <c r="AN39" s="62">
        <f t="shared" si="41"/>
        <v>0</v>
      </c>
      <c r="AO39" s="62">
        <f t="shared" si="41"/>
        <v>0</v>
      </c>
      <c r="AP39" s="63">
        <f>COUNTIF(AP40:AP42,"E")</f>
        <v>0</v>
      </c>
      <c r="AQ39" s="63">
        <f>SUM(AQ40:AQ42)</f>
        <v>0</v>
      </c>
      <c r="AR39" s="62">
        <f>SUM(AR40:AR42)</f>
        <v>0</v>
      </c>
      <c r="AS39" s="62">
        <f t="shared" ref="AS39:AV39" si="42">SUM(AS40:AS42)</f>
        <v>0</v>
      </c>
      <c r="AT39" s="62">
        <f t="shared" si="42"/>
        <v>0</v>
      </c>
      <c r="AU39" s="62">
        <f t="shared" si="42"/>
        <v>0</v>
      </c>
      <c r="AV39" s="62">
        <f t="shared" si="42"/>
        <v>0</v>
      </c>
      <c r="AW39" s="63">
        <f>COUNTIF(AW40:AW42,"E")</f>
        <v>0</v>
      </c>
      <c r="AX39" s="63">
        <f>SUM(AX40:AX42)</f>
        <v>0</v>
      </c>
    </row>
    <row r="40" spans="1:50" s="13" customFormat="1" ht="11.25" x14ac:dyDescent="0.2">
      <c r="A40" s="91">
        <v>1</v>
      </c>
      <c r="B40" s="36" t="s">
        <v>49</v>
      </c>
      <c r="C40" s="97">
        <f t="shared" si="26"/>
        <v>90</v>
      </c>
      <c r="D40" s="69">
        <f t="shared" si="27"/>
        <v>0</v>
      </c>
      <c r="E40" s="69">
        <f t="shared" si="28"/>
        <v>0</v>
      </c>
      <c r="F40" s="120">
        <f t="shared" si="29"/>
        <v>90</v>
      </c>
      <c r="G40" s="69">
        <f t="shared" si="30"/>
        <v>0</v>
      </c>
      <c r="H40" s="69">
        <f t="shared" si="31"/>
        <v>0</v>
      </c>
      <c r="I40" s="40"/>
      <c r="J40" s="41"/>
      <c r="K40" s="41"/>
      <c r="L40" s="41"/>
      <c r="M40" s="41"/>
      <c r="N40" s="52"/>
      <c r="O40" s="54"/>
      <c r="P40" s="40"/>
      <c r="Q40" s="41"/>
      <c r="R40" s="41">
        <v>30</v>
      </c>
      <c r="S40" s="41"/>
      <c r="T40" s="41"/>
      <c r="U40" s="52" t="s">
        <v>31</v>
      </c>
      <c r="V40" s="54">
        <v>4</v>
      </c>
      <c r="W40" s="40"/>
      <c r="X40" s="41"/>
      <c r="Y40" s="41">
        <v>30</v>
      </c>
      <c r="Z40" s="41"/>
      <c r="AA40" s="41"/>
      <c r="AB40" s="52" t="s">
        <v>31</v>
      </c>
      <c r="AC40" s="54">
        <v>4</v>
      </c>
      <c r="AD40" s="40"/>
      <c r="AE40" s="41"/>
      <c r="AF40" s="41">
        <v>30</v>
      </c>
      <c r="AG40" s="41"/>
      <c r="AH40" s="41"/>
      <c r="AI40" s="52" t="s">
        <v>31</v>
      </c>
      <c r="AJ40" s="54">
        <v>4</v>
      </c>
      <c r="AK40" s="40"/>
      <c r="AL40" s="41"/>
      <c r="AM40" s="41"/>
      <c r="AN40" s="41"/>
      <c r="AO40" s="41"/>
      <c r="AP40" s="52"/>
      <c r="AQ40" s="54"/>
      <c r="AR40" s="40"/>
      <c r="AS40" s="41"/>
      <c r="AT40" s="41"/>
      <c r="AU40" s="41"/>
      <c r="AV40" s="41"/>
      <c r="AW40" s="52"/>
      <c r="AX40" s="102"/>
    </row>
    <row r="41" spans="1:50" s="13" customFormat="1" ht="11.25" x14ac:dyDescent="0.2">
      <c r="A41" s="91">
        <v>2</v>
      </c>
      <c r="B41" s="92" t="s">
        <v>50</v>
      </c>
      <c r="C41" s="97">
        <f t="shared" si="26"/>
        <v>0</v>
      </c>
      <c r="D41" s="69">
        <f>SUM(I41+P41+W41+AD41+AK41+AR41)</f>
        <v>0</v>
      </c>
      <c r="E41" s="69">
        <v>0</v>
      </c>
      <c r="F41" s="69">
        <f>SUM(K41+R41+Y41+AF41+AM41+AT41)</f>
        <v>0</v>
      </c>
      <c r="G41" s="69">
        <f>SUM(L41+S41+Z41+AG41+AN41+AU41)</f>
        <v>0</v>
      </c>
      <c r="H41" s="69">
        <f>SUM(M41+T41+AA41+AH41+AO41+AV41)</f>
        <v>0</v>
      </c>
      <c r="I41" s="40"/>
      <c r="J41" s="41"/>
      <c r="K41" s="41"/>
      <c r="L41" s="41"/>
      <c r="M41" s="41"/>
      <c r="N41" s="52"/>
      <c r="O41" s="54"/>
      <c r="P41" s="40"/>
      <c r="Q41" s="41"/>
      <c r="R41" s="41"/>
      <c r="S41" s="41"/>
      <c r="T41" s="41"/>
      <c r="U41" s="52"/>
      <c r="V41" s="54"/>
      <c r="W41" s="40"/>
      <c r="X41" s="41"/>
      <c r="Y41" s="41"/>
      <c r="Z41" s="41"/>
      <c r="AA41" s="41"/>
      <c r="AB41" s="52"/>
      <c r="AC41" s="54"/>
      <c r="AD41" s="40"/>
      <c r="AE41" s="41"/>
      <c r="AF41" s="41"/>
      <c r="AG41" s="41"/>
      <c r="AH41" s="41"/>
      <c r="AI41" s="52"/>
      <c r="AJ41" s="54">
        <v>20</v>
      </c>
      <c r="AK41" s="40"/>
      <c r="AL41" s="41"/>
      <c r="AM41" s="41"/>
      <c r="AN41" s="41"/>
      <c r="AO41" s="41"/>
      <c r="AP41" s="52"/>
      <c r="AQ41" s="54"/>
      <c r="AR41" s="40"/>
      <c r="AS41" s="41"/>
      <c r="AT41" s="41"/>
      <c r="AU41" s="41"/>
      <c r="AV41" s="41"/>
      <c r="AW41" s="52"/>
      <c r="AX41" s="102"/>
    </row>
    <row r="42" spans="1:50" s="13" customFormat="1" ht="11.25" x14ac:dyDescent="0.2">
      <c r="A42" s="91">
        <v>3</v>
      </c>
      <c r="B42" s="92"/>
      <c r="C42" s="97"/>
      <c r="D42" s="69"/>
      <c r="E42" s="69"/>
      <c r="F42" s="69"/>
      <c r="G42" s="69"/>
      <c r="H42" s="69"/>
      <c r="I42" s="40"/>
      <c r="J42" s="41"/>
      <c r="K42" s="41"/>
      <c r="L42" s="41"/>
      <c r="M42" s="41"/>
      <c r="N42" s="52"/>
      <c r="O42" s="54"/>
      <c r="P42" s="40"/>
      <c r="Q42" s="41"/>
      <c r="R42" s="41"/>
      <c r="S42" s="41"/>
      <c r="T42" s="41"/>
      <c r="U42" s="52"/>
      <c r="V42" s="54"/>
      <c r="W42" s="40"/>
      <c r="X42" s="41"/>
      <c r="Y42" s="41"/>
      <c r="Z42" s="41"/>
      <c r="AA42" s="41"/>
      <c r="AB42" s="52"/>
      <c r="AC42" s="54"/>
      <c r="AD42" s="40"/>
      <c r="AE42" s="41"/>
      <c r="AF42" s="41"/>
      <c r="AG42" s="41"/>
      <c r="AH42" s="41"/>
      <c r="AI42" s="52"/>
      <c r="AJ42" s="54"/>
      <c r="AK42" s="40"/>
      <c r="AL42" s="41"/>
      <c r="AM42" s="41"/>
      <c r="AN42" s="41"/>
      <c r="AO42" s="41"/>
      <c r="AP42" s="52"/>
      <c r="AQ42" s="54"/>
      <c r="AR42" s="40"/>
      <c r="AS42" s="41"/>
      <c r="AT42" s="41"/>
      <c r="AU42" s="41"/>
      <c r="AV42" s="41"/>
      <c r="AW42" s="52"/>
      <c r="AX42" s="102"/>
    </row>
    <row r="43" spans="1:50" s="13" customFormat="1" ht="15.75" customHeight="1" thickBot="1" x14ac:dyDescent="0.25">
      <c r="A43" s="81"/>
      <c r="B43" s="92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7"/>
    </row>
    <row r="44" spans="1:50" s="13" customFormat="1" ht="21" customHeight="1" thickBot="1" x14ac:dyDescent="0.3">
      <c r="A44" s="83"/>
      <c r="B44" s="82" t="s">
        <v>51</v>
      </c>
      <c r="C44" s="67">
        <v>724</v>
      </c>
      <c r="D44" s="68">
        <f t="shared" ref="D44:I44" si="43">D11+D23+D39</f>
        <v>303</v>
      </c>
      <c r="E44" s="68">
        <f t="shared" si="43"/>
        <v>0</v>
      </c>
      <c r="F44" s="68">
        <f t="shared" si="43"/>
        <v>90</v>
      </c>
      <c r="G44" s="68">
        <f t="shared" si="43"/>
        <v>282</v>
      </c>
      <c r="H44" s="68">
        <f t="shared" si="43"/>
        <v>0</v>
      </c>
      <c r="I44" s="68">
        <f t="shared" si="43"/>
        <v>147</v>
      </c>
      <c r="J44" s="68">
        <f t="shared" ref="J44:AX44" si="44">J11+J23+J39</f>
        <v>0</v>
      </c>
      <c r="K44" s="68">
        <f t="shared" si="44"/>
        <v>0</v>
      </c>
      <c r="L44" s="68">
        <f t="shared" si="44"/>
        <v>54</v>
      </c>
      <c r="M44" s="68">
        <f t="shared" si="44"/>
        <v>0</v>
      </c>
      <c r="N44" s="68">
        <f t="shared" si="44"/>
        <v>9</v>
      </c>
      <c r="O44" s="68">
        <f t="shared" si="44"/>
        <v>29</v>
      </c>
      <c r="P44" s="68">
        <f t="shared" si="44"/>
        <v>102</v>
      </c>
      <c r="Q44" s="68">
        <f t="shared" si="44"/>
        <v>0</v>
      </c>
      <c r="R44" s="68">
        <f t="shared" si="44"/>
        <v>30</v>
      </c>
      <c r="S44" s="68">
        <f t="shared" si="44"/>
        <v>48</v>
      </c>
      <c r="T44" s="68">
        <f t="shared" si="44"/>
        <v>0</v>
      </c>
      <c r="U44" s="68">
        <f t="shared" si="44"/>
        <v>8</v>
      </c>
      <c r="V44" s="68">
        <f t="shared" si="44"/>
        <v>26</v>
      </c>
      <c r="W44" s="68">
        <f t="shared" si="44"/>
        <v>18</v>
      </c>
      <c r="X44" s="68">
        <f t="shared" si="44"/>
        <v>0</v>
      </c>
      <c r="Y44" s="68">
        <f t="shared" si="44"/>
        <v>30</v>
      </c>
      <c r="Z44" s="68">
        <f t="shared" si="44"/>
        <v>108</v>
      </c>
      <c r="AA44" s="68">
        <f t="shared" si="44"/>
        <v>0</v>
      </c>
      <c r="AB44" s="68">
        <f t="shared" si="44"/>
        <v>1</v>
      </c>
      <c r="AC44" s="68">
        <f t="shared" si="44"/>
        <v>27</v>
      </c>
      <c r="AD44" s="68">
        <f t="shared" si="44"/>
        <v>36</v>
      </c>
      <c r="AE44" s="68">
        <f t="shared" si="44"/>
        <v>0</v>
      </c>
      <c r="AF44" s="68">
        <f t="shared" si="44"/>
        <v>30</v>
      </c>
      <c r="AG44" s="68">
        <f t="shared" si="44"/>
        <v>72</v>
      </c>
      <c r="AH44" s="68">
        <f t="shared" si="44"/>
        <v>0</v>
      </c>
      <c r="AI44" s="68">
        <f t="shared" si="44"/>
        <v>3</v>
      </c>
      <c r="AJ44" s="68">
        <f t="shared" si="44"/>
        <v>43</v>
      </c>
      <c r="AK44" s="68">
        <f t="shared" si="44"/>
        <v>0</v>
      </c>
      <c r="AL44" s="68">
        <f t="shared" si="44"/>
        <v>0</v>
      </c>
      <c r="AM44" s="68">
        <f t="shared" si="44"/>
        <v>0</v>
      </c>
      <c r="AN44" s="68">
        <f t="shared" si="44"/>
        <v>0</v>
      </c>
      <c r="AO44" s="68">
        <f t="shared" si="44"/>
        <v>0</v>
      </c>
      <c r="AP44" s="68">
        <f t="shared" si="44"/>
        <v>0</v>
      </c>
      <c r="AQ44" s="68">
        <f t="shared" si="44"/>
        <v>0</v>
      </c>
      <c r="AR44" s="68">
        <f t="shared" si="44"/>
        <v>0</v>
      </c>
      <c r="AS44" s="68">
        <f t="shared" si="44"/>
        <v>0</v>
      </c>
      <c r="AT44" s="68">
        <f t="shared" si="44"/>
        <v>0</v>
      </c>
      <c r="AU44" s="68">
        <f t="shared" si="44"/>
        <v>0</v>
      </c>
      <c r="AV44" s="68">
        <f t="shared" si="44"/>
        <v>0</v>
      </c>
      <c r="AW44" s="68">
        <f t="shared" si="44"/>
        <v>0</v>
      </c>
      <c r="AX44" s="68">
        <f t="shared" si="44"/>
        <v>0</v>
      </c>
    </row>
    <row r="45" spans="1:50" s="17" customFormat="1" ht="13.5" customHeight="1" x14ac:dyDescent="0.2">
      <c r="A45" s="75"/>
      <c r="B45" s="84"/>
      <c r="C45" s="66"/>
      <c r="D45" s="61"/>
      <c r="E45" s="61"/>
      <c r="F45" s="61"/>
      <c r="G45" s="61"/>
      <c r="H45" s="65" t="s">
        <v>20</v>
      </c>
      <c r="I45" s="139">
        <f>SUM(I44:M44)</f>
        <v>201</v>
      </c>
      <c r="J45" s="140"/>
      <c r="K45" s="140"/>
      <c r="L45" s="140"/>
      <c r="M45" s="141"/>
      <c r="N45" s="20"/>
      <c r="O45" s="19"/>
      <c r="P45" s="136">
        <f>SUM(P44:T44)</f>
        <v>180</v>
      </c>
      <c r="Q45" s="137"/>
      <c r="R45" s="137"/>
      <c r="S45" s="137"/>
      <c r="T45" s="138"/>
      <c r="U45" s="20"/>
      <c r="V45" s="19"/>
      <c r="W45" s="139">
        <v>180</v>
      </c>
      <c r="X45" s="140"/>
      <c r="Y45" s="140"/>
      <c r="Z45" s="140"/>
      <c r="AA45" s="141"/>
      <c r="AB45" s="20"/>
      <c r="AC45" s="19"/>
      <c r="AD45" s="136">
        <v>163</v>
      </c>
      <c r="AE45" s="137"/>
      <c r="AF45" s="137"/>
      <c r="AG45" s="137"/>
      <c r="AH45" s="138"/>
      <c r="AI45" s="20"/>
      <c r="AJ45" s="19"/>
      <c r="AK45" s="139">
        <f>SUM(AK44:AO44)</f>
        <v>0</v>
      </c>
      <c r="AL45" s="140"/>
      <c r="AM45" s="140"/>
      <c r="AN45" s="140"/>
      <c r="AO45" s="141"/>
      <c r="AP45" s="20"/>
      <c r="AQ45" s="19"/>
      <c r="AR45" s="136">
        <f>SUM(AR44:AV44)</f>
        <v>0</v>
      </c>
      <c r="AS45" s="137"/>
      <c r="AT45" s="137"/>
      <c r="AU45" s="137"/>
      <c r="AV45" s="138"/>
      <c r="AW45" s="20"/>
      <c r="AX45" s="104"/>
    </row>
    <row r="46" spans="1:50" s="22" customFormat="1" ht="11.25" customHeight="1" x14ac:dyDescent="0.2">
      <c r="A46" s="14"/>
      <c r="B46" s="42"/>
      <c r="C46" s="12"/>
      <c r="D46" s="19"/>
      <c r="E46" s="12"/>
      <c r="F46" s="12"/>
      <c r="G46" s="12"/>
      <c r="H46" s="12"/>
      <c r="I46" s="20"/>
      <c r="J46" s="20"/>
      <c r="K46" s="20"/>
      <c r="L46" s="20"/>
      <c r="M46" s="20"/>
      <c r="N46" s="20"/>
      <c r="O46" s="19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8"/>
      <c r="AR46" s="77" t="s">
        <v>44</v>
      </c>
      <c r="AS46" s="20"/>
      <c r="AT46" s="20"/>
      <c r="AU46" s="20"/>
      <c r="AV46" s="20"/>
      <c r="AW46" s="20"/>
      <c r="AX46" s="21"/>
    </row>
    <row r="47" spans="1:50" s="22" customFormat="1" ht="11.25" customHeight="1" x14ac:dyDescent="0.2">
      <c r="A47" s="24"/>
      <c r="B47" s="18"/>
      <c r="C47" s="12"/>
      <c r="D47" s="19"/>
      <c r="E47" s="28"/>
      <c r="F47" s="28"/>
      <c r="G47" s="28"/>
      <c r="H47" s="28"/>
      <c r="I47" s="71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5" t="s">
        <v>46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3"/>
      <c r="AS47" s="6"/>
      <c r="AT47" s="20"/>
      <c r="AU47" s="20"/>
      <c r="AV47" s="20"/>
      <c r="AW47" s="20"/>
      <c r="AX47" s="21"/>
    </row>
    <row r="48" spans="1:50" s="22" customFormat="1" ht="16.5" customHeight="1" x14ac:dyDescent="0.2">
      <c r="A48" s="14"/>
      <c r="B48" s="18" t="s">
        <v>63</v>
      </c>
      <c r="C48" s="12"/>
      <c r="D48" s="19"/>
      <c r="E48" s="25"/>
      <c r="F48" s="25"/>
      <c r="G48" s="25"/>
      <c r="H48" s="25"/>
      <c r="I48" s="25"/>
      <c r="J48" s="72"/>
      <c r="K48" s="27"/>
      <c r="L48" s="27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73"/>
      <c r="AD48" s="25"/>
      <c r="AE48" s="25"/>
      <c r="AF48" s="25"/>
      <c r="AG48" s="25"/>
      <c r="AH48" s="28"/>
      <c r="AI48" s="28"/>
      <c r="AJ48" s="28"/>
      <c r="AK48" s="28"/>
      <c r="AL48" s="28"/>
      <c r="AM48" s="28"/>
      <c r="AN48" s="28"/>
      <c r="AO48" s="78"/>
      <c r="AP48" s="28"/>
      <c r="AQ48" s="28"/>
      <c r="AR48" s="23"/>
      <c r="AS48" s="20"/>
      <c r="AT48" s="20"/>
      <c r="AU48" s="20"/>
      <c r="AV48" s="20"/>
      <c r="AW48" s="20"/>
      <c r="AX48" s="21"/>
    </row>
    <row r="49" spans="1:50" s="22" customFormat="1" ht="11.25" customHeight="1" x14ac:dyDescent="0.2">
      <c r="B49" s="18"/>
      <c r="C49" s="15"/>
      <c r="D49" s="19"/>
      <c r="E49" s="76"/>
      <c r="F49" s="28"/>
      <c r="G49" s="25"/>
      <c r="H49" s="25"/>
      <c r="J49" s="25" t="s">
        <v>33</v>
      </c>
      <c r="K49" s="27"/>
      <c r="L49" s="27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73"/>
      <c r="AD49" s="25"/>
      <c r="AE49" s="25" t="s">
        <v>45</v>
      </c>
      <c r="AF49" s="25"/>
      <c r="AG49" s="25" t="s">
        <v>79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3"/>
      <c r="AS49" s="20"/>
      <c r="AT49" s="20"/>
      <c r="AU49" s="20"/>
      <c r="AV49" s="20"/>
      <c r="AW49" s="20"/>
      <c r="AX49" s="21"/>
    </row>
    <row r="50" spans="1:50" s="16" customFormat="1" ht="11.25" customHeight="1" x14ac:dyDescent="0.2">
      <c r="A50" s="24"/>
      <c r="B50" s="105"/>
      <c r="C50" s="12"/>
      <c r="D50" s="19"/>
      <c r="E50" s="76"/>
      <c r="F50" s="19"/>
      <c r="G50" s="43"/>
      <c r="H50" s="43"/>
      <c r="I50" s="43"/>
      <c r="J50" s="72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3"/>
      <c r="AE50" s="43"/>
      <c r="AF50" s="43"/>
      <c r="AG50" s="4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18"/>
      <c r="AS50" s="18"/>
      <c r="AT50" s="18"/>
      <c r="AU50" s="18"/>
      <c r="AV50" s="18"/>
      <c r="AW50" s="18"/>
      <c r="AX50" s="29"/>
    </row>
    <row r="51" spans="1:50" s="16" customFormat="1" ht="27.75" customHeight="1" thickBot="1" x14ac:dyDescent="0.25">
      <c r="B51" s="18"/>
      <c r="C51" s="30"/>
      <c r="D51" s="98"/>
      <c r="E51" s="70"/>
      <c r="F51" s="70"/>
      <c r="G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0"/>
      <c r="AW51" s="30"/>
      <c r="AX51" s="32"/>
    </row>
    <row r="52" spans="1:50" s="22" customFormat="1" ht="21.75" customHeight="1" thickTop="1" thickBot="1" x14ac:dyDescent="0.25">
      <c r="B52" s="116"/>
      <c r="O52" s="12"/>
      <c r="P52" s="18"/>
      <c r="Q52" s="12"/>
      <c r="R52" s="19"/>
      <c r="S52" s="19"/>
      <c r="T52" s="12"/>
      <c r="U52" s="12"/>
      <c r="V52" s="12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50" ht="16.5" customHeight="1" thickTop="1" x14ac:dyDescent="0.2">
      <c r="B53" s="127"/>
      <c r="O53" s="15"/>
      <c r="P53" s="33"/>
      <c r="Q53" s="34"/>
      <c r="R53" s="34"/>
      <c r="S53" s="34"/>
      <c r="T53" s="34"/>
      <c r="U53" s="34"/>
      <c r="V53" s="34"/>
    </row>
    <row r="54" spans="1:50" ht="16.5" customHeight="1" x14ac:dyDescent="0.2">
      <c r="O54" s="15"/>
      <c r="P54" s="33"/>
      <c r="Q54" s="34"/>
      <c r="R54" s="34"/>
      <c r="S54" s="34"/>
      <c r="T54" s="34"/>
      <c r="U54" s="34"/>
      <c r="V54" s="34"/>
    </row>
    <row r="55" spans="1:50" ht="15.75" customHeight="1" x14ac:dyDescent="0.2">
      <c r="O55" s="15"/>
      <c r="P55" s="33"/>
      <c r="Q55" s="34"/>
      <c r="R55" s="34"/>
      <c r="S55" s="34"/>
      <c r="T55" s="34"/>
      <c r="U55" s="34"/>
      <c r="V55" s="34"/>
    </row>
  </sheetData>
  <mergeCells count="9">
    <mergeCell ref="AD45:AH45"/>
    <mergeCell ref="AK45:AO45"/>
    <mergeCell ref="AR45:AV45"/>
    <mergeCell ref="C6:H6"/>
    <mergeCell ref="A7:A8"/>
    <mergeCell ref="B7:B8"/>
    <mergeCell ref="I45:M45"/>
    <mergeCell ref="P45:T45"/>
    <mergeCell ref="W45:AA4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80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showGridLines="0" topLeftCell="B37" workbookViewId="0">
      <selection activeCell="Y29" sqref="Y29"/>
    </sheetView>
  </sheetViews>
  <sheetFormatPr defaultColWidth="9.140625" defaultRowHeight="12" x14ac:dyDescent="0.2"/>
  <cols>
    <col min="1" max="1" width="3.28515625" style="15" customWidth="1"/>
    <col min="2" max="2" width="32.140625" style="33" customWidth="1"/>
    <col min="3" max="3" width="5.85546875" style="34" customWidth="1"/>
    <col min="4" max="6" width="4.5703125" style="34" customWidth="1"/>
    <col min="7" max="8" width="4.140625" style="34" customWidth="1"/>
    <col min="9" max="13" width="3.28515625" style="7" customWidth="1"/>
    <col min="14" max="14" width="2.5703125" style="7" customWidth="1"/>
    <col min="15" max="15" width="3" style="7" customWidth="1"/>
    <col min="16" max="20" width="3.28515625" style="7" customWidth="1"/>
    <col min="21" max="21" width="2.5703125" style="7" customWidth="1"/>
    <col min="22" max="22" width="3" style="7" customWidth="1"/>
    <col min="23" max="27" width="3.28515625" style="7" customWidth="1"/>
    <col min="28" max="28" width="2.5703125" style="7" customWidth="1"/>
    <col min="29" max="29" width="3.140625" style="7" customWidth="1"/>
    <col min="30" max="34" width="3.28515625" style="7" customWidth="1"/>
    <col min="35" max="35" width="2.85546875" style="7" customWidth="1"/>
    <col min="36" max="36" width="3.140625" style="7" customWidth="1"/>
    <col min="37" max="39" width="1.85546875" style="7" customWidth="1"/>
    <col min="40" max="40" width="1.7109375" style="7" customWidth="1"/>
    <col min="41" max="41" width="2" style="7" customWidth="1"/>
    <col min="42" max="44" width="1.85546875" style="7" customWidth="1"/>
    <col min="45" max="45" width="2" style="7" customWidth="1"/>
    <col min="46" max="48" width="1.85546875" style="7" customWidth="1"/>
    <col min="49" max="49" width="2" style="7" customWidth="1"/>
    <col min="50" max="50" width="1.7109375" style="7" customWidth="1"/>
    <col min="51" max="16384" width="9.140625" style="7"/>
  </cols>
  <sheetData>
    <row r="1" spans="1:50" ht="35.25" x14ac:dyDescent="0.5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x14ac:dyDescent="0.25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x14ac:dyDescent="0.2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">
      <c r="A4" s="1"/>
      <c r="B4" s="113" t="s">
        <v>62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60</v>
      </c>
      <c r="AA4" s="6"/>
      <c r="AB4" s="6"/>
      <c r="AC4" s="6"/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25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42" t="s">
        <v>2</v>
      </c>
      <c r="D6" s="143"/>
      <c r="E6" s="143"/>
      <c r="F6" s="143"/>
      <c r="G6" s="143"/>
      <c r="H6" s="144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45" t="s">
        <v>3</v>
      </c>
      <c r="B7" s="147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46"/>
      <c r="B8" s="148"/>
      <c r="C8" s="112"/>
      <c r="D8" s="50" t="s">
        <v>11</v>
      </c>
      <c r="E8" s="51" t="s">
        <v>10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10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>
        <f>#N/A</f>
        <v>0</v>
      </c>
      <c r="D9" s="62">
        <f>#N/A</f>
        <v>0</v>
      </c>
      <c r="E9" s="62">
        <f>#N/A</f>
        <v>0</v>
      </c>
      <c r="F9" s="62">
        <f>#N/A</f>
        <v>0</v>
      </c>
      <c r="G9" s="62">
        <f>#N/A</f>
        <v>0</v>
      </c>
      <c r="H9" s="62">
        <f>#N/A</f>
        <v>0</v>
      </c>
      <c r="I9" s="62">
        <f>#N/A</f>
        <v>0</v>
      </c>
      <c r="J9" s="62">
        <f>#N/A</f>
        <v>0</v>
      </c>
      <c r="K9" s="62">
        <f>#N/A</f>
        <v>0</v>
      </c>
      <c r="L9" s="62">
        <f>#N/A</f>
        <v>0</v>
      </c>
      <c r="M9" s="62">
        <f>#N/A</f>
        <v>0</v>
      </c>
      <c r="N9" s="63">
        <f>COUNTIF(N10:N10,"E")</f>
        <v>0</v>
      </c>
      <c r="O9" s="63">
        <f>#N/A</f>
        <v>0</v>
      </c>
      <c r="P9" s="62">
        <f>#N/A</f>
        <v>0</v>
      </c>
      <c r="Q9" s="62">
        <f>#N/A</f>
        <v>0</v>
      </c>
      <c r="R9" s="62">
        <f>#N/A</f>
        <v>0</v>
      </c>
      <c r="S9" s="62">
        <f>#N/A</f>
        <v>0</v>
      </c>
      <c r="T9" s="62">
        <f>#N/A</f>
        <v>0</v>
      </c>
      <c r="U9" s="63">
        <f>COUNTIF(U10:U10,"E")</f>
        <v>0</v>
      </c>
      <c r="V9" s="63">
        <f>#N/A</f>
        <v>0</v>
      </c>
      <c r="W9" s="62">
        <f>#N/A</f>
        <v>0</v>
      </c>
      <c r="X9" s="62">
        <f>#N/A</f>
        <v>0</v>
      </c>
      <c r="Y9" s="62">
        <f>#N/A</f>
        <v>0</v>
      </c>
      <c r="Z9" s="62">
        <f>#N/A</f>
        <v>0</v>
      </c>
      <c r="AA9" s="62">
        <f>#N/A</f>
        <v>0</v>
      </c>
      <c r="AB9" s="63">
        <f>COUNTIF(AB10:AB10,"E")</f>
        <v>0</v>
      </c>
      <c r="AC9" s="63">
        <f>#N/A</f>
        <v>0</v>
      </c>
      <c r="AD9" s="62">
        <f>#N/A</f>
        <v>0</v>
      </c>
      <c r="AE9" s="62">
        <f>#N/A</f>
        <v>0</v>
      </c>
      <c r="AF9" s="62">
        <f>#N/A</f>
        <v>0</v>
      </c>
      <c r="AG9" s="62">
        <f>#N/A</f>
        <v>0</v>
      </c>
      <c r="AH9" s="62">
        <f>#N/A</f>
        <v>0</v>
      </c>
      <c r="AI9" s="63">
        <f>COUNTIF(AI10:AI10,"E")</f>
        <v>0</v>
      </c>
      <c r="AJ9" s="63">
        <f>#N/A</f>
        <v>0</v>
      </c>
      <c r="AK9" s="62">
        <f>#N/A</f>
        <v>0</v>
      </c>
      <c r="AL9" s="62">
        <f>#N/A</f>
        <v>0</v>
      </c>
      <c r="AM9" s="62">
        <f>#N/A</f>
        <v>0</v>
      </c>
      <c r="AN9" s="62">
        <f>#N/A</f>
        <v>0</v>
      </c>
      <c r="AO9" s="62">
        <f>#N/A</f>
        <v>0</v>
      </c>
      <c r="AP9" s="63">
        <f>COUNTIF(AP10:AP10,"E")</f>
        <v>0</v>
      </c>
      <c r="AQ9" s="63">
        <f>#N/A</f>
        <v>0</v>
      </c>
      <c r="AR9" s="62">
        <f>#N/A</f>
        <v>0</v>
      </c>
      <c r="AS9" s="62">
        <f>#N/A</f>
        <v>0</v>
      </c>
      <c r="AT9" s="62">
        <f>#N/A</f>
        <v>0</v>
      </c>
      <c r="AU9" s="62">
        <f>#N/A</f>
        <v>0</v>
      </c>
      <c r="AV9" s="62">
        <f>#N/A</f>
        <v>0</v>
      </c>
      <c r="AW9" s="63">
        <f>COUNTIF(AW10:AW10,"E")</f>
        <v>0</v>
      </c>
      <c r="AX9" s="100">
        <f>SUM(AX10:AX10)</f>
        <v>0</v>
      </c>
    </row>
    <row r="10" spans="1:50" s="13" customFormat="1" ht="11.25" x14ac:dyDescent="0.2">
      <c r="A10" s="91">
        <v>0</v>
      </c>
      <c r="B10" s="92"/>
      <c r="C10" s="97">
        <f>D10+E10+F10+G10+H10</f>
        <v>0</v>
      </c>
      <c r="D10" s="69">
        <f>SUM(I10+P10+W10+AD10+AK10+AR10)</f>
        <v>0</v>
      </c>
      <c r="E10" s="69">
        <f>SUM(J10+Q10+X10+AE10+AL10+AS10)</f>
        <v>0</v>
      </c>
      <c r="F10" s="69">
        <f>SUM(K10+R10+Y10+AF10+AM10+AT10)</f>
        <v>0</v>
      </c>
      <c r="G10" s="69">
        <f>SUM(L10+S10+Z10+AG10+AN10+AU10)</f>
        <v>0</v>
      </c>
      <c r="H10" s="69">
        <f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21</v>
      </c>
      <c r="C11" s="130">
        <f>#N/A</f>
        <v>330</v>
      </c>
      <c r="D11" s="130">
        <f>#N/A</f>
        <v>210</v>
      </c>
      <c r="E11" s="130">
        <f>#N/A</f>
        <v>0</v>
      </c>
      <c r="F11" s="130">
        <f>#N/A</f>
        <v>0</v>
      </c>
      <c r="G11" s="130">
        <f>#N/A</f>
        <v>120</v>
      </c>
      <c r="H11" s="130">
        <f>#N/A</f>
        <v>0</v>
      </c>
      <c r="I11" s="130">
        <f>#N/A</f>
        <v>135</v>
      </c>
      <c r="J11" s="130">
        <f>#N/A</f>
        <v>0</v>
      </c>
      <c r="K11" s="130">
        <f>#N/A</f>
        <v>0</v>
      </c>
      <c r="L11" s="130">
        <f>#N/A</f>
        <v>60</v>
      </c>
      <c r="M11" s="130">
        <f>#N/A</f>
        <v>0</v>
      </c>
      <c r="N11" s="131">
        <f>COUNTIF(N12:N20,"E")</f>
        <v>4</v>
      </c>
      <c r="O11" s="131">
        <f>#N/A</f>
        <v>18</v>
      </c>
      <c r="P11" s="130">
        <f>#N/A</f>
        <v>75</v>
      </c>
      <c r="Q11" s="130">
        <f>#N/A</f>
        <v>0</v>
      </c>
      <c r="R11" s="130">
        <f>#N/A</f>
        <v>0</v>
      </c>
      <c r="S11" s="130">
        <f>#N/A</f>
        <v>60</v>
      </c>
      <c r="T11" s="130">
        <f>#N/A</f>
        <v>0</v>
      </c>
      <c r="U11" s="131">
        <f>COUNTIF(U12:U20,"E")</f>
        <v>2</v>
      </c>
      <c r="V11" s="131">
        <f>#N/A</f>
        <v>11</v>
      </c>
      <c r="W11" s="130">
        <f>#N/A</f>
        <v>0</v>
      </c>
      <c r="X11" s="130">
        <f>#N/A</f>
        <v>0</v>
      </c>
      <c r="Y11" s="130">
        <f>#N/A</f>
        <v>0</v>
      </c>
      <c r="Z11" s="130">
        <f>#N/A</f>
        <v>0</v>
      </c>
      <c r="AA11" s="130">
        <f>#N/A</f>
        <v>0</v>
      </c>
      <c r="AB11" s="131">
        <f>COUNTIF(AB12:AB20,"E")</f>
        <v>0</v>
      </c>
      <c r="AC11" s="131">
        <f>#N/A</f>
        <v>0</v>
      </c>
      <c r="AD11" s="130">
        <f>#N/A</f>
        <v>0</v>
      </c>
      <c r="AE11" s="130">
        <f>#N/A</f>
        <v>0</v>
      </c>
      <c r="AF11" s="130">
        <f>#N/A</f>
        <v>0</v>
      </c>
      <c r="AG11" s="130">
        <f>#N/A</f>
        <v>0</v>
      </c>
      <c r="AH11" s="130">
        <f>#N/A</f>
        <v>0</v>
      </c>
      <c r="AI11" s="131">
        <f>COUNTIF(AI12:AI20,"E")</f>
        <v>0</v>
      </c>
      <c r="AJ11" s="131">
        <f>#N/A</f>
        <v>0</v>
      </c>
      <c r="AK11" s="130">
        <f>#N/A</f>
        <v>0</v>
      </c>
      <c r="AL11" s="130">
        <f>#N/A</f>
        <v>0</v>
      </c>
      <c r="AM11" s="130">
        <f>#N/A</f>
        <v>0</v>
      </c>
      <c r="AN11" s="130">
        <f>#N/A</f>
        <v>0</v>
      </c>
      <c r="AO11" s="130">
        <f>#N/A</f>
        <v>0</v>
      </c>
      <c r="AP11" s="131">
        <f>COUNTIF(AP12:AP20,"E")</f>
        <v>0</v>
      </c>
      <c r="AQ11" s="131">
        <f>#N/A</f>
        <v>0</v>
      </c>
      <c r="AR11" s="130">
        <f>#N/A</f>
        <v>0</v>
      </c>
      <c r="AS11" s="130">
        <f>#N/A</f>
        <v>0</v>
      </c>
      <c r="AT11" s="130">
        <f>#N/A</f>
        <v>0</v>
      </c>
      <c r="AU11" s="130">
        <f>#N/A</f>
        <v>0</v>
      </c>
      <c r="AV11" s="130">
        <f>#N/A</f>
        <v>0</v>
      </c>
      <c r="AW11" s="131">
        <f>COUNTIF(AW12:AW20,"E")</f>
        <v>0</v>
      </c>
      <c r="AX11" s="132">
        <f>SUM(AX12:AX20)</f>
        <v>0</v>
      </c>
    </row>
    <row r="12" spans="1:50" s="13" customFormat="1" ht="14.25" customHeight="1" x14ac:dyDescent="0.2">
      <c r="A12" s="89">
        <v>1</v>
      </c>
      <c r="B12" s="134" t="s">
        <v>52</v>
      </c>
      <c r="C12" s="97">
        <f>#N/A</f>
        <v>45</v>
      </c>
      <c r="D12" s="69">
        <f>#N/A</f>
        <v>45</v>
      </c>
      <c r="E12" s="69">
        <f>#N/A</f>
        <v>0</v>
      </c>
      <c r="F12" s="69">
        <f>#N/A</f>
        <v>0</v>
      </c>
      <c r="G12" s="69">
        <f>#N/A</f>
        <v>0</v>
      </c>
      <c r="H12" s="69">
        <f>#N/A</f>
        <v>0</v>
      </c>
      <c r="I12" s="40">
        <v>45</v>
      </c>
      <c r="J12" s="41"/>
      <c r="K12" s="41"/>
      <c r="L12" s="41"/>
      <c r="M12" s="41"/>
      <c r="N12" s="52" t="s">
        <v>25</v>
      </c>
      <c r="O12" s="53">
        <v>4</v>
      </c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/>
      <c r="AB12" s="52"/>
      <c r="AC12" s="53"/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35</v>
      </c>
      <c r="C13" s="97">
        <f>#N/A</f>
        <v>75</v>
      </c>
      <c r="D13" s="69">
        <f>#N/A</f>
        <v>45</v>
      </c>
      <c r="E13" s="69">
        <f>#N/A</f>
        <v>0</v>
      </c>
      <c r="F13" s="69">
        <f>#N/A</f>
        <v>0</v>
      </c>
      <c r="G13" s="69">
        <f>#N/A</f>
        <v>30</v>
      </c>
      <c r="H13" s="69">
        <f>#N/A</f>
        <v>0</v>
      </c>
      <c r="I13" s="40"/>
      <c r="J13" s="41"/>
      <c r="K13" s="41"/>
      <c r="L13" s="41"/>
      <c r="M13" s="41"/>
      <c r="N13" s="52"/>
      <c r="O13" s="53"/>
      <c r="P13" s="40">
        <v>45</v>
      </c>
      <c r="Q13" s="41"/>
      <c r="R13" s="41"/>
      <c r="S13" s="41">
        <v>30</v>
      </c>
      <c r="T13" s="41"/>
      <c r="U13" s="52" t="s">
        <v>25</v>
      </c>
      <c r="V13" s="53">
        <v>6</v>
      </c>
      <c r="W13" s="40"/>
      <c r="X13" s="41"/>
      <c r="Y13" s="41"/>
      <c r="Z13" s="41"/>
      <c r="AA13" s="41"/>
      <c r="AB13" s="52"/>
      <c r="AC13" s="53"/>
      <c r="AD13" s="40"/>
      <c r="AE13" s="41"/>
      <c r="AF13" s="41"/>
      <c r="AG13" s="41"/>
      <c r="AH13" s="41"/>
      <c r="AI13" s="52"/>
      <c r="AJ13" s="53"/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5.75" customHeight="1" x14ac:dyDescent="0.2">
      <c r="A14" s="91">
        <v>3</v>
      </c>
      <c r="B14" s="92" t="s">
        <v>36</v>
      </c>
      <c r="C14" s="97">
        <f>#N/A</f>
        <v>60</v>
      </c>
      <c r="D14" s="69">
        <f>#N/A</f>
        <v>30</v>
      </c>
      <c r="E14" s="69">
        <f>#N/A</f>
        <v>0</v>
      </c>
      <c r="F14" s="69">
        <f>#N/A</f>
        <v>0</v>
      </c>
      <c r="G14" s="69">
        <f>#N/A</f>
        <v>30</v>
      </c>
      <c r="H14" s="69">
        <f>#N/A</f>
        <v>0</v>
      </c>
      <c r="I14" s="40"/>
      <c r="J14" s="41"/>
      <c r="K14" s="41"/>
      <c r="L14" s="41"/>
      <c r="M14" s="41"/>
      <c r="N14" s="52"/>
      <c r="O14" s="53"/>
      <c r="P14" s="40">
        <v>30</v>
      </c>
      <c r="Q14" s="41"/>
      <c r="R14" s="41"/>
      <c r="S14" s="41">
        <v>30</v>
      </c>
      <c r="T14" s="41"/>
      <c r="U14" s="52" t="s">
        <v>25</v>
      </c>
      <c r="V14" s="53">
        <v>5</v>
      </c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5" customHeight="1" x14ac:dyDescent="0.2">
      <c r="A15" s="91">
        <v>4</v>
      </c>
      <c r="B15" s="117" t="s">
        <v>64</v>
      </c>
      <c r="C15" s="97">
        <f>D15+E15+F15+G15+H15</f>
        <v>30</v>
      </c>
      <c r="D15" s="69">
        <f>SUM(I15+P15+W15+AD15+AK15+AR15)</f>
        <v>30</v>
      </c>
      <c r="E15" s="69">
        <f>SUM(J15+Q15+X15+AE15+AL15+AS15)</f>
        <v>0</v>
      </c>
      <c r="F15" s="69">
        <f>SUM(K15+R15+Y15+AF15+AM15+AT15)</f>
        <v>0</v>
      </c>
      <c r="G15" s="69">
        <f>SUM(L15+S15+Z15+AG15+AN15+AU15)</f>
        <v>0</v>
      </c>
      <c r="H15" s="69">
        <f>SUM(M15+T15+AA15+AH15+AO15+AV15)</f>
        <v>0</v>
      </c>
      <c r="I15" s="40">
        <v>30</v>
      </c>
      <c r="J15" s="41"/>
      <c r="K15" s="41"/>
      <c r="L15" s="41"/>
      <c r="M15" s="41"/>
      <c r="N15" s="52" t="s">
        <v>25</v>
      </c>
      <c r="O15" s="54">
        <v>3</v>
      </c>
      <c r="P15" s="40"/>
      <c r="Q15" s="41"/>
      <c r="R15" s="41"/>
      <c r="S15" s="41"/>
      <c r="T15" s="41"/>
      <c r="U15" s="52"/>
      <c r="V15" s="54"/>
      <c r="W15" s="40"/>
      <c r="X15" s="41"/>
      <c r="Y15" s="41"/>
      <c r="Z15" s="41"/>
      <c r="AA15" s="41"/>
      <c r="AB15" s="52"/>
      <c r="AC15" s="54"/>
      <c r="AD15" s="40"/>
      <c r="AE15" s="41"/>
      <c r="AF15" s="41"/>
      <c r="AG15" s="41"/>
      <c r="AH15" s="41"/>
      <c r="AI15" s="52"/>
      <c r="AJ15" s="54"/>
      <c r="AK15" s="40"/>
      <c r="AL15" s="41"/>
      <c r="AM15" s="41"/>
      <c r="AN15" s="41"/>
      <c r="AO15" s="41"/>
      <c r="AP15" s="52"/>
      <c r="AQ15" s="54"/>
      <c r="AR15" s="40"/>
      <c r="AS15" s="41"/>
      <c r="AT15" s="41"/>
      <c r="AU15" s="41"/>
      <c r="AV15" s="41"/>
      <c r="AW15" s="52"/>
      <c r="AX15" s="102"/>
    </row>
    <row r="16" spans="1:50" s="13" customFormat="1" ht="15" customHeight="1" x14ac:dyDescent="0.2">
      <c r="A16" s="91">
        <v>5</v>
      </c>
      <c r="B16" s="117" t="s">
        <v>55</v>
      </c>
      <c r="C16" s="97">
        <f>#N/A</f>
        <v>30</v>
      </c>
      <c r="D16" s="69">
        <f>#N/A</f>
        <v>30</v>
      </c>
      <c r="E16" s="69">
        <f>#N/A</f>
        <v>0</v>
      </c>
      <c r="F16" s="69">
        <f>#N/A</f>
        <v>0</v>
      </c>
      <c r="G16" s="69">
        <f>#N/A</f>
        <v>0</v>
      </c>
      <c r="H16" s="69">
        <f>#N/A</f>
        <v>0</v>
      </c>
      <c r="I16" s="40">
        <v>30</v>
      </c>
      <c r="J16" s="41"/>
      <c r="K16" s="41"/>
      <c r="L16" s="41"/>
      <c r="M16" s="41"/>
      <c r="N16" s="52" t="s">
        <v>25</v>
      </c>
      <c r="O16" s="54">
        <v>3</v>
      </c>
      <c r="P16" s="40"/>
      <c r="Q16" s="41"/>
      <c r="R16" s="41"/>
      <c r="S16" s="41"/>
      <c r="T16" s="41"/>
      <c r="U16" s="52"/>
      <c r="V16" s="54"/>
      <c r="W16" s="40"/>
      <c r="X16" s="41"/>
      <c r="Y16" s="41"/>
      <c r="Z16" s="41"/>
      <c r="AA16" s="41"/>
      <c r="AB16" s="52"/>
      <c r="AC16" s="54"/>
      <c r="AD16" s="40"/>
      <c r="AE16" s="41"/>
      <c r="AF16" s="41"/>
      <c r="AG16" s="41"/>
      <c r="AH16" s="41"/>
      <c r="AI16" s="52"/>
      <c r="AJ16" s="54"/>
      <c r="AK16" s="40"/>
      <c r="AL16" s="41"/>
      <c r="AM16" s="41"/>
      <c r="AN16" s="41"/>
      <c r="AO16" s="41"/>
      <c r="AP16" s="52"/>
      <c r="AQ16" s="54"/>
      <c r="AR16" s="40"/>
      <c r="AS16" s="41"/>
      <c r="AT16" s="41"/>
      <c r="AU16" s="41"/>
      <c r="AV16" s="41"/>
      <c r="AW16" s="52"/>
      <c r="AX16" s="102"/>
    </row>
    <row r="17" spans="1:50" s="13" customFormat="1" ht="14.25" customHeight="1" x14ac:dyDescent="0.2">
      <c r="A17" s="91">
        <v>6</v>
      </c>
      <c r="B17" s="117" t="s">
        <v>67</v>
      </c>
      <c r="C17" s="97">
        <f>#N/A</f>
        <v>30</v>
      </c>
      <c r="D17" s="69">
        <f>#N/A</f>
        <v>30</v>
      </c>
      <c r="E17" s="69">
        <f>#N/A</f>
        <v>0</v>
      </c>
      <c r="F17" s="69">
        <f>#N/A</f>
        <v>0</v>
      </c>
      <c r="G17" s="69">
        <f>#N/A</f>
        <v>0</v>
      </c>
      <c r="H17" s="69">
        <f>#N/A</f>
        <v>0</v>
      </c>
      <c r="I17" s="40">
        <v>30</v>
      </c>
      <c r="J17" s="41"/>
      <c r="K17" s="41"/>
      <c r="L17" s="41"/>
      <c r="M17" s="41"/>
      <c r="N17" s="52" t="s">
        <v>25</v>
      </c>
      <c r="O17" s="54">
        <v>4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20.45" customHeight="1" x14ac:dyDescent="0.2">
      <c r="A18" s="91"/>
      <c r="B18" s="117" t="s">
        <v>71</v>
      </c>
      <c r="C18" s="97">
        <v>30</v>
      </c>
      <c r="D18" s="69">
        <v>0</v>
      </c>
      <c r="E18" s="69">
        <v>0</v>
      </c>
      <c r="F18" s="69">
        <v>0</v>
      </c>
      <c r="G18" s="69">
        <v>30</v>
      </c>
      <c r="H18" s="69">
        <v>0</v>
      </c>
      <c r="I18" s="40"/>
      <c r="J18" s="41"/>
      <c r="K18" s="41"/>
      <c r="L18" s="41">
        <v>30</v>
      </c>
      <c r="M18" s="41"/>
      <c r="N18" s="52" t="s">
        <v>70</v>
      </c>
      <c r="O18" s="54">
        <v>2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3" customFormat="1" ht="12.75" customHeight="1" x14ac:dyDescent="0.2">
      <c r="A19" s="91">
        <v>7</v>
      </c>
      <c r="B19" s="92" t="s">
        <v>58</v>
      </c>
      <c r="C19" s="97">
        <f>#N/A</f>
        <v>30</v>
      </c>
      <c r="D19" s="69">
        <f>#N/A</f>
        <v>0</v>
      </c>
      <c r="E19" s="69">
        <f>#N/A</f>
        <v>0</v>
      </c>
      <c r="F19" s="69">
        <f>#N/A</f>
        <v>0</v>
      </c>
      <c r="G19" s="69">
        <f>#N/A</f>
        <v>30</v>
      </c>
      <c r="H19" s="69">
        <f>#N/A</f>
        <v>0</v>
      </c>
      <c r="I19" s="40"/>
      <c r="J19" s="41"/>
      <c r="K19" s="41"/>
      <c r="L19" s="41">
        <v>30</v>
      </c>
      <c r="M19" s="41"/>
      <c r="N19" s="52" t="s">
        <v>31</v>
      </c>
      <c r="O19" s="54">
        <v>2</v>
      </c>
      <c r="P19" s="40"/>
      <c r="Q19" s="41"/>
      <c r="R19" s="41"/>
      <c r="S19" s="41"/>
      <c r="T19" s="41"/>
      <c r="U19" s="52"/>
      <c r="V19" s="54"/>
      <c r="W19" s="40"/>
      <c r="X19" s="41"/>
      <c r="Y19" s="41"/>
      <c r="Z19" s="41"/>
      <c r="AA19" s="41"/>
      <c r="AB19" s="52"/>
      <c r="AC19" s="54"/>
      <c r="AD19" s="40"/>
      <c r="AE19" s="41"/>
      <c r="AF19" s="41"/>
      <c r="AG19" s="41"/>
      <c r="AH19" s="41"/>
      <c r="AI19" s="52"/>
      <c r="AJ19" s="54"/>
      <c r="AK19" s="40"/>
      <c r="AL19" s="41"/>
      <c r="AM19" s="41"/>
      <c r="AN19" s="41"/>
      <c r="AO19" s="41"/>
      <c r="AP19" s="52"/>
      <c r="AQ19" s="54"/>
      <c r="AR19" s="40"/>
      <c r="AS19" s="41"/>
      <c r="AT19" s="41"/>
      <c r="AU19" s="41"/>
      <c r="AV19" s="41"/>
      <c r="AW19" s="52"/>
      <c r="AX19" s="102"/>
    </row>
    <row r="20" spans="1:50" s="13" customFormat="1" ht="11.25" x14ac:dyDescent="0.2">
      <c r="A20" s="91">
        <v>8</v>
      </c>
      <c r="B20" s="117"/>
      <c r="C20" s="97">
        <f>#N/A</f>
        <v>0</v>
      </c>
      <c r="D20" s="69">
        <f>#N/A</f>
        <v>0</v>
      </c>
      <c r="E20" s="69">
        <f>#N/A</f>
        <v>0</v>
      </c>
      <c r="F20" s="69">
        <f>#N/A</f>
        <v>0</v>
      </c>
      <c r="G20" s="69">
        <f>#N/A</f>
        <v>0</v>
      </c>
      <c r="H20" s="69">
        <f>#N/A</f>
        <v>0</v>
      </c>
      <c r="I20" s="40"/>
      <c r="J20" s="41"/>
      <c r="K20" s="41"/>
      <c r="L20" s="41"/>
      <c r="M20" s="41"/>
      <c r="N20" s="52"/>
      <c r="O20" s="54"/>
      <c r="P20" s="40"/>
      <c r="Q20" s="41"/>
      <c r="R20" s="41"/>
      <c r="S20" s="41"/>
      <c r="T20" s="41"/>
      <c r="U20" s="52"/>
      <c r="V20" s="54"/>
      <c r="W20" s="40"/>
      <c r="X20" s="41"/>
      <c r="Y20" s="41"/>
      <c r="Z20" s="41"/>
      <c r="AA20" s="41"/>
      <c r="AB20" s="52"/>
      <c r="AC20" s="54"/>
      <c r="AD20" s="40"/>
      <c r="AE20" s="41"/>
      <c r="AF20" s="41"/>
      <c r="AG20" s="41"/>
      <c r="AH20" s="41"/>
      <c r="AI20" s="52"/>
      <c r="AJ20" s="54"/>
      <c r="AK20" s="40"/>
      <c r="AL20" s="41"/>
      <c r="AM20" s="41"/>
      <c r="AN20" s="41"/>
      <c r="AO20" s="41"/>
      <c r="AP20" s="52"/>
      <c r="AQ20" s="54"/>
      <c r="AR20" s="40"/>
      <c r="AS20" s="41"/>
      <c r="AT20" s="41"/>
      <c r="AU20" s="41"/>
      <c r="AV20" s="41"/>
      <c r="AW20" s="52"/>
      <c r="AX20" s="102"/>
    </row>
    <row r="21" spans="1:50" s="22" customFormat="1" ht="24.75" customHeight="1" x14ac:dyDescent="0.2">
      <c r="A21" s="35" t="s">
        <v>37</v>
      </c>
      <c r="B21" s="129" t="s">
        <v>23</v>
      </c>
      <c r="C21" s="62">
        <f>#N/A</f>
        <v>635</v>
      </c>
      <c r="D21" s="62">
        <f>#N/A</f>
        <v>345</v>
      </c>
      <c r="E21" s="62">
        <f>#N/A</f>
        <v>0</v>
      </c>
      <c r="F21" s="62">
        <f>#N/A</f>
        <v>0</v>
      </c>
      <c r="G21" s="62">
        <f>#N/A</f>
        <v>290</v>
      </c>
      <c r="H21" s="62">
        <f>#N/A</f>
        <v>0</v>
      </c>
      <c r="I21" s="62">
        <f>#N/A</f>
        <v>90</v>
      </c>
      <c r="J21" s="62">
        <f>#N/A</f>
        <v>0</v>
      </c>
      <c r="K21" s="62">
        <f>#N/A</f>
        <v>0</v>
      </c>
      <c r="L21" s="62">
        <f>#N/A</f>
        <v>30</v>
      </c>
      <c r="M21" s="62">
        <f>#N/A</f>
        <v>0</v>
      </c>
      <c r="N21" s="63">
        <f>COUNTIF(N22:N36,"E")</f>
        <v>2</v>
      </c>
      <c r="O21" s="63">
        <f>#N/A</f>
        <v>11</v>
      </c>
      <c r="P21" s="62">
        <f>#N/A</f>
        <v>105</v>
      </c>
      <c r="Q21" s="62">
        <f>#N/A</f>
        <v>0</v>
      </c>
      <c r="R21" s="62">
        <f>#N/A</f>
        <v>0</v>
      </c>
      <c r="S21" s="62">
        <f>#N/A</f>
        <v>20</v>
      </c>
      <c r="T21" s="62">
        <f>#N/A</f>
        <v>0</v>
      </c>
      <c r="U21" s="63">
        <f>COUNTIF(U22:U36,"E")</f>
        <v>3</v>
      </c>
      <c r="V21" s="63">
        <f>#N/A</f>
        <v>11</v>
      </c>
      <c r="W21" s="62">
        <f>#N/A</f>
        <v>30</v>
      </c>
      <c r="X21" s="62">
        <f>#N/A</f>
        <v>0</v>
      </c>
      <c r="Y21" s="62">
        <f>#N/A</f>
        <v>0</v>
      </c>
      <c r="Z21" s="62">
        <f>#N/A</f>
        <v>180</v>
      </c>
      <c r="AA21" s="62">
        <f>#N/A</f>
        <v>0</v>
      </c>
      <c r="AB21" s="63">
        <f>COUNTIF(AB22:AB36,"E")</f>
        <v>1</v>
      </c>
      <c r="AC21" s="114">
        <f>SUM(AC22:AC35)</f>
        <v>21</v>
      </c>
      <c r="AD21" s="62">
        <f>SUM(AD22:AD36)</f>
        <v>60</v>
      </c>
      <c r="AE21" s="62">
        <f>SUM(AE22:AE36)</f>
        <v>0</v>
      </c>
      <c r="AF21" s="62">
        <f>SUM(AF22:AF36)</f>
        <v>0</v>
      </c>
      <c r="AG21" s="62">
        <f>SUM(AG22:AG36)</f>
        <v>120</v>
      </c>
      <c r="AH21" s="62">
        <f>SUM(AH22:AH36)</f>
        <v>0</v>
      </c>
      <c r="AI21" s="63">
        <f>COUNTIF(AI22:AI36,"E")</f>
        <v>3</v>
      </c>
      <c r="AJ21" s="63">
        <f>#N/A</f>
        <v>18</v>
      </c>
      <c r="AK21" s="62">
        <f>#N/A</f>
        <v>0</v>
      </c>
      <c r="AL21" s="62">
        <f>#N/A</f>
        <v>0</v>
      </c>
      <c r="AM21" s="62">
        <f>#N/A</f>
        <v>0</v>
      </c>
      <c r="AN21" s="62">
        <f>#N/A</f>
        <v>0</v>
      </c>
      <c r="AO21" s="62">
        <f>#N/A</f>
        <v>0</v>
      </c>
      <c r="AP21" s="63">
        <f>COUNTIF(AP22:AP36,"E")</f>
        <v>0</v>
      </c>
      <c r="AQ21" s="63">
        <f>#N/A</f>
        <v>0</v>
      </c>
      <c r="AR21" s="62">
        <f>#N/A</f>
        <v>0</v>
      </c>
      <c r="AS21" s="62">
        <f>#N/A</f>
        <v>0</v>
      </c>
      <c r="AT21" s="62">
        <f>#N/A</f>
        <v>0</v>
      </c>
      <c r="AU21" s="62">
        <f>#N/A</f>
        <v>0</v>
      </c>
      <c r="AV21" s="62">
        <f>#N/A</f>
        <v>0</v>
      </c>
      <c r="AW21" s="63">
        <f>COUNTIF(AW22:AW36,"E")</f>
        <v>0</v>
      </c>
      <c r="AX21" s="100">
        <f>SUM(AX22:AX36)</f>
        <v>0</v>
      </c>
    </row>
    <row r="22" spans="1:50" s="13" customFormat="1" ht="15" customHeight="1" x14ac:dyDescent="0.2">
      <c r="A22" s="89">
        <v>1</v>
      </c>
      <c r="B22" s="90" t="s">
        <v>43</v>
      </c>
      <c r="C22" s="97">
        <f>#N/A</f>
        <v>45</v>
      </c>
      <c r="D22" s="69">
        <f>#N/A</f>
        <v>45</v>
      </c>
      <c r="E22" s="69">
        <f>#N/A</f>
        <v>0</v>
      </c>
      <c r="F22" s="69">
        <f>#N/A</f>
        <v>0</v>
      </c>
      <c r="G22" s="69">
        <f>#N/A</f>
        <v>0</v>
      </c>
      <c r="H22" s="69">
        <f>#N/A</f>
        <v>0</v>
      </c>
      <c r="I22" s="40">
        <v>45</v>
      </c>
      <c r="J22" s="41"/>
      <c r="K22" s="41"/>
      <c r="L22" s="41"/>
      <c r="M22" s="41"/>
      <c r="N22" s="52" t="s">
        <v>25</v>
      </c>
      <c r="O22" s="53">
        <v>4</v>
      </c>
      <c r="P22" s="40"/>
      <c r="Q22" s="41"/>
      <c r="R22" s="41"/>
      <c r="S22" s="41"/>
      <c r="T22" s="41"/>
      <c r="U22" s="52"/>
      <c r="V22" s="53"/>
      <c r="W22" s="40"/>
      <c r="X22" s="41"/>
      <c r="Y22" s="41"/>
      <c r="Z22" s="41"/>
      <c r="AA22" s="41"/>
      <c r="AB22" s="52"/>
      <c r="AC22" s="53"/>
      <c r="AD22" s="40"/>
      <c r="AE22" s="41"/>
      <c r="AF22" s="41"/>
      <c r="AG22" s="41"/>
      <c r="AH22" s="41"/>
      <c r="AI22" s="52"/>
      <c r="AJ22" s="53"/>
      <c r="AK22" s="40"/>
      <c r="AL22" s="41"/>
      <c r="AM22" s="41"/>
      <c r="AN22" s="41"/>
      <c r="AO22" s="41"/>
      <c r="AP22" s="52"/>
      <c r="AQ22" s="53"/>
      <c r="AR22" s="40"/>
      <c r="AS22" s="41"/>
      <c r="AT22" s="41"/>
      <c r="AU22" s="41"/>
      <c r="AV22" s="41"/>
      <c r="AW22" s="52"/>
      <c r="AX22" s="101"/>
    </row>
    <row r="23" spans="1:50" s="13" customFormat="1" ht="15" customHeight="1" x14ac:dyDescent="0.2">
      <c r="A23" s="91">
        <v>2</v>
      </c>
      <c r="B23" s="92" t="s">
        <v>38</v>
      </c>
      <c r="C23" s="97">
        <f>#N/A</f>
        <v>45</v>
      </c>
      <c r="D23" s="69">
        <f>#N/A</f>
        <v>45</v>
      </c>
      <c r="E23" s="69">
        <f>#N/A</f>
        <v>0</v>
      </c>
      <c r="F23" s="69">
        <f>#N/A</f>
        <v>0</v>
      </c>
      <c r="G23" s="69">
        <f>#N/A</f>
        <v>0</v>
      </c>
      <c r="H23" s="69">
        <f>#N/A</f>
        <v>0</v>
      </c>
      <c r="I23" s="40"/>
      <c r="J23" s="41"/>
      <c r="K23" s="41"/>
      <c r="L23" s="41"/>
      <c r="M23" s="41"/>
      <c r="N23" s="52"/>
      <c r="O23" s="53"/>
      <c r="P23" s="40">
        <v>45</v>
      </c>
      <c r="Q23" s="41"/>
      <c r="R23" s="41"/>
      <c r="S23" s="41"/>
      <c r="T23" s="41"/>
      <c r="U23" s="52" t="s">
        <v>25</v>
      </c>
      <c r="V23" s="53">
        <v>4</v>
      </c>
      <c r="W23" s="40"/>
      <c r="X23" s="41"/>
      <c r="Y23" s="41"/>
      <c r="Z23" s="41"/>
      <c r="AA23" s="41"/>
      <c r="AB23" s="52"/>
      <c r="AC23" s="53"/>
      <c r="AD23" s="40"/>
      <c r="AE23" s="41"/>
      <c r="AF23" s="41"/>
      <c r="AG23" s="41"/>
      <c r="AH23" s="41"/>
      <c r="AI23" s="52"/>
      <c r="AJ23" s="53"/>
      <c r="AK23" s="40"/>
      <c r="AL23" s="41"/>
      <c r="AM23" s="41"/>
      <c r="AN23" s="41"/>
      <c r="AO23" s="41"/>
      <c r="AP23" s="52"/>
      <c r="AQ23" s="53"/>
      <c r="AR23" s="40"/>
      <c r="AS23" s="41"/>
      <c r="AT23" s="41"/>
      <c r="AU23" s="41"/>
      <c r="AV23" s="41"/>
      <c r="AW23" s="52"/>
      <c r="AX23" s="101"/>
    </row>
    <row r="24" spans="1:50" s="13" customFormat="1" ht="13.5" customHeight="1" x14ac:dyDescent="0.2">
      <c r="A24" s="91">
        <v>3</v>
      </c>
      <c r="B24" s="92" t="s">
        <v>56</v>
      </c>
      <c r="C24" s="97">
        <f>D24+E24+F24+G24+H24</f>
        <v>45</v>
      </c>
      <c r="D24" s="69">
        <f>#N/A</f>
        <v>45</v>
      </c>
      <c r="E24" s="69">
        <f>#N/A</f>
        <v>0</v>
      </c>
      <c r="F24" s="69">
        <f>#N/A</f>
        <v>0</v>
      </c>
      <c r="G24" s="69">
        <f>#N/A</f>
        <v>0</v>
      </c>
      <c r="H24" s="69">
        <f>#N/A</f>
        <v>0</v>
      </c>
      <c r="I24" s="40">
        <v>45</v>
      </c>
      <c r="J24" s="41"/>
      <c r="K24" s="41"/>
      <c r="L24" s="41"/>
      <c r="M24" s="41"/>
      <c r="N24" s="52" t="s">
        <v>25</v>
      </c>
      <c r="O24" s="53">
        <v>4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14.25" customHeight="1" x14ac:dyDescent="0.2">
      <c r="A25" s="91">
        <v>4</v>
      </c>
      <c r="B25" s="92" t="s">
        <v>47</v>
      </c>
      <c r="C25" s="97">
        <f>#N/A</f>
        <v>30</v>
      </c>
      <c r="D25" s="69">
        <f>#N/A</f>
        <v>30</v>
      </c>
      <c r="E25" s="69">
        <f>#N/A</f>
        <v>0</v>
      </c>
      <c r="F25" s="69">
        <f>#N/A</f>
        <v>0</v>
      </c>
      <c r="G25" s="69">
        <f>#N/A</f>
        <v>0</v>
      </c>
      <c r="H25" s="69">
        <f>#N/A</f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3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4.25" customHeight="1" x14ac:dyDescent="0.2">
      <c r="A26" s="91">
        <v>5</v>
      </c>
      <c r="B26" s="92" t="s">
        <v>57</v>
      </c>
      <c r="C26" s="97">
        <f>D26+E26+F26+G26+H26</f>
        <v>30</v>
      </c>
      <c r="D26" s="69">
        <f>SUM(I26+P26+W26+AD26+AK26+AR26)</f>
        <v>30</v>
      </c>
      <c r="E26" s="69">
        <f>SUM(J26+Q26+X26+AE26+AL26+AS26)</f>
        <v>0</v>
      </c>
      <c r="F26" s="69">
        <f>SUM(K26+R26+Y26+AF26+AM26+AT26)</f>
        <v>0</v>
      </c>
      <c r="G26" s="69">
        <f>SUM(L26+S26+Z26+AG26+AN26+AU26)</f>
        <v>0</v>
      </c>
      <c r="H26" s="69">
        <f>SUM(M26+T26+AA26+AH26+AO26+AV26)</f>
        <v>0</v>
      </c>
      <c r="I26" s="40"/>
      <c r="J26" s="41"/>
      <c r="K26" s="41"/>
      <c r="L26" s="41"/>
      <c r="M26" s="41"/>
      <c r="N26" s="52"/>
      <c r="O26" s="53"/>
      <c r="P26" s="40">
        <v>30</v>
      </c>
      <c r="Q26" s="41"/>
      <c r="R26" s="41"/>
      <c r="S26" s="41"/>
      <c r="T26" s="41"/>
      <c r="U26" s="52" t="s">
        <v>25</v>
      </c>
      <c r="V26" s="53">
        <v>3</v>
      </c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59</v>
      </c>
      <c r="C27" s="97">
        <f>#N/A</f>
        <v>30</v>
      </c>
      <c r="D27" s="69">
        <f>#N/A</f>
        <v>0</v>
      </c>
      <c r="E27" s="69">
        <f>#N/A</f>
        <v>0</v>
      </c>
      <c r="F27" s="69">
        <f>#N/A</f>
        <v>0</v>
      </c>
      <c r="G27" s="69">
        <f>#N/A</f>
        <v>30</v>
      </c>
      <c r="H27" s="69">
        <f>#N/A</f>
        <v>0</v>
      </c>
      <c r="I27" s="40"/>
      <c r="J27" s="41"/>
      <c r="K27" s="41"/>
      <c r="L27" s="41">
        <v>30</v>
      </c>
      <c r="M27" s="41"/>
      <c r="N27" s="52" t="s">
        <v>31</v>
      </c>
      <c r="O27" s="54">
        <v>3</v>
      </c>
      <c r="P27" s="40"/>
      <c r="Q27" s="41"/>
      <c r="R27" s="41"/>
      <c r="S27" s="41"/>
      <c r="T27" s="41"/>
      <c r="U27" s="52"/>
      <c r="V27" s="54"/>
      <c r="W27" s="40"/>
      <c r="X27" s="41"/>
      <c r="Y27" s="41"/>
      <c r="Z27" s="41"/>
      <c r="AA27" s="41"/>
      <c r="AB27" s="52"/>
      <c r="AC27" s="54"/>
      <c r="AD27" s="40"/>
      <c r="AE27" s="41"/>
      <c r="AF27" s="41"/>
      <c r="AG27" s="41"/>
      <c r="AH27" s="41"/>
      <c r="AI27" s="52"/>
      <c r="AJ27" s="54"/>
      <c r="AK27" s="40"/>
      <c r="AL27" s="41"/>
      <c r="AM27" s="41"/>
      <c r="AN27" s="41"/>
      <c r="AO27" s="41"/>
      <c r="AP27" s="52"/>
      <c r="AQ27" s="54"/>
      <c r="AR27" s="40"/>
      <c r="AS27" s="41"/>
      <c r="AT27" s="41"/>
      <c r="AU27" s="41"/>
      <c r="AV27" s="41"/>
      <c r="AW27" s="52"/>
      <c r="AX27" s="102"/>
    </row>
    <row r="28" spans="1:50" s="13" customFormat="1" ht="15" customHeight="1" x14ac:dyDescent="0.2">
      <c r="A28" s="91">
        <v>5</v>
      </c>
      <c r="B28" s="92" t="s">
        <v>39</v>
      </c>
      <c r="C28" s="97">
        <f>#N/A</f>
        <v>30</v>
      </c>
      <c r="D28" s="69">
        <f>#N/A</f>
        <v>30</v>
      </c>
      <c r="E28" s="69">
        <f>#N/A</f>
        <v>0</v>
      </c>
      <c r="F28" s="69">
        <f>#N/A</f>
        <v>0</v>
      </c>
      <c r="G28" s="69">
        <f>#N/A</f>
        <v>0</v>
      </c>
      <c r="H28" s="69">
        <f>#N/A</f>
        <v>0</v>
      </c>
      <c r="I28" s="40"/>
      <c r="J28" s="41"/>
      <c r="K28" s="41"/>
      <c r="L28" s="41"/>
      <c r="M28" s="41"/>
      <c r="N28" s="52"/>
      <c r="O28" s="54"/>
      <c r="P28" s="40"/>
      <c r="Q28" s="41"/>
      <c r="R28" s="41"/>
      <c r="S28" s="41"/>
      <c r="T28" s="41"/>
      <c r="U28" s="52"/>
      <c r="V28" s="54"/>
      <c r="W28" s="40">
        <v>30</v>
      </c>
      <c r="X28" s="41"/>
      <c r="Y28" s="41"/>
      <c r="Z28" s="41"/>
      <c r="AA28" s="41"/>
      <c r="AB28" s="52" t="s">
        <v>25</v>
      </c>
      <c r="AC28" s="54">
        <v>3</v>
      </c>
      <c r="AD28" s="40"/>
      <c r="AE28" s="41"/>
      <c r="AF28" s="41"/>
      <c r="AG28" s="41"/>
      <c r="AH28" s="41"/>
      <c r="AI28" s="52"/>
      <c r="AJ28" s="54"/>
      <c r="AK28" s="40"/>
      <c r="AL28" s="41"/>
      <c r="AM28" s="41"/>
      <c r="AN28" s="41"/>
      <c r="AO28" s="41"/>
      <c r="AP28" s="52"/>
      <c r="AQ28" s="54"/>
      <c r="AR28" s="40"/>
      <c r="AS28" s="41"/>
      <c r="AT28" s="41"/>
      <c r="AU28" s="41"/>
      <c r="AV28" s="41"/>
      <c r="AW28" s="52"/>
      <c r="AX28" s="102"/>
    </row>
    <row r="29" spans="1:50" s="13" customFormat="1" ht="14.25" customHeight="1" x14ac:dyDescent="0.2">
      <c r="A29" s="91">
        <v>6</v>
      </c>
      <c r="B29" s="92" t="s">
        <v>40</v>
      </c>
      <c r="C29" s="97">
        <f>#N/A</f>
        <v>30</v>
      </c>
      <c r="D29" s="69">
        <f>#N/A</f>
        <v>30</v>
      </c>
      <c r="E29" s="69">
        <f>#N/A</f>
        <v>0</v>
      </c>
      <c r="F29" s="69">
        <f>#N/A</f>
        <v>0</v>
      </c>
      <c r="G29" s="69">
        <f>#N/A</f>
        <v>0</v>
      </c>
      <c r="H29" s="69">
        <f>#N/A</f>
        <v>0</v>
      </c>
      <c r="I29" s="40"/>
      <c r="J29" s="41"/>
      <c r="K29" s="41"/>
      <c r="L29" s="41"/>
      <c r="M29" s="41"/>
      <c r="N29" s="52"/>
      <c r="O29" s="54"/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>
        <v>30</v>
      </c>
      <c r="AH29" s="41"/>
      <c r="AI29" s="52" t="s">
        <v>25</v>
      </c>
      <c r="AJ29" s="54">
        <v>3</v>
      </c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20.45" customHeight="1" x14ac:dyDescent="0.2">
      <c r="A30" s="91"/>
      <c r="B30" s="117" t="s">
        <v>69</v>
      </c>
      <c r="C30" s="97">
        <v>20</v>
      </c>
      <c r="D30" s="69">
        <v>0</v>
      </c>
      <c r="E30" s="69">
        <v>0</v>
      </c>
      <c r="F30" s="69">
        <v>0</v>
      </c>
      <c r="G30" s="69">
        <v>20</v>
      </c>
      <c r="H30" s="69"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>
        <v>20</v>
      </c>
      <c r="T30" s="41"/>
      <c r="U30" s="52" t="s">
        <v>70</v>
      </c>
      <c r="V30" s="54">
        <v>1</v>
      </c>
      <c r="W30" s="40"/>
      <c r="X30" s="41"/>
      <c r="Y30" s="41"/>
      <c r="Z30" s="41"/>
      <c r="AA30" s="41"/>
      <c r="AB30" s="52"/>
      <c r="AC30" s="54"/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1.25" x14ac:dyDescent="0.2">
      <c r="A31" s="91">
        <v>7</v>
      </c>
      <c r="B31" s="92" t="s">
        <v>41</v>
      </c>
      <c r="C31" s="97">
        <f>#N/A</f>
        <v>30</v>
      </c>
      <c r="D31" s="69">
        <f>#N/A</f>
        <v>30</v>
      </c>
      <c r="E31" s="69">
        <f>#N/A</f>
        <v>0</v>
      </c>
      <c r="F31" s="69">
        <f>#N/A</f>
        <v>0</v>
      </c>
      <c r="G31" s="69">
        <f>#N/A</f>
        <v>0</v>
      </c>
      <c r="H31" s="69">
        <f>#N/A</f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>
        <v>30</v>
      </c>
      <c r="AE31" s="41"/>
      <c r="AF31" s="41"/>
      <c r="AG31" s="41"/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3.25" customHeight="1" x14ac:dyDescent="0.2">
      <c r="A32" s="91">
        <v>8</v>
      </c>
      <c r="B32" s="117" t="s">
        <v>42</v>
      </c>
      <c r="C32" s="97">
        <v>30</v>
      </c>
      <c r="D32" s="69">
        <v>30</v>
      </c>
      <c r="E32" s="69">
        <v>0</v>
      </c>
      <c r="F32" s="69">
        <v>0</v>
      </c>
      <c r="G32" s="69">
        <v>0</v>
      </c>
      <c r="H32" s="69"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/>
      <c r="T32" s="41"/>
      <c r="U32" s="52"/>
      <c r="V32" s="54"/>
      <c r="W32" s="40"/>
      <c r="X32" s="41"/>
      <c r="Y32" s="41"/>
      <c r="Z32" s="41"/>
      <c r="AA32" s="41"/>
      <c r="AB32" s="52"/>
      <c r="AC32" s="54"/>
      <c r="AD32" s="40">
        <v>30</v>
      </c>
      <c r="AE32" s="41"/>
      <c r="AF32" s="41"/>
      <c r="AG32" s="41"/>
      <c r="AH32" s="41"/>
      <c r="AI32" s="52" t="s">
        <v>25</v>
      </c>
      <c r="AJ32" s="54">
        <v>3</v>
      </c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22.5" x14ac:dyDescent="0.2">
      <c r="A33" s="91">
        <v>9</v>
      </c>
      <c r="B33" s="117" t="s">
        <v>53</v>
      </c>
      <c r="C33" s="97">
        <f>#N/A</f>
        <v>30</v>
      </c>
      <c r="D33" s="69">
        <v>30</v>
      </c>
      <c r="E33" s="69">
        <f>#N/A</f>
        <v>0</v>
      </c>
      <c r="F33" s="69">
        <f>#N/A</f>
        <v>0</v>
      </c>
      <c r="G33" s="69">
        <v>0</v>
      </c>
      <c r="H33" s="69">
        <f>#N/A</f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>
        <v>30</v>
      </c>
      <c r="AA33" s="41"/>
      <c r="AB33" s="52" t="s">
        <v>31</v>
      </c>
      <c r="AC33" s="54">
        <v>3</v>
      </c>
      <c r="AD33" s="40"/>
      <c r="AE33" s="41"/>
      <c r="AF33" s="41"/>
      <c r="AG33" s="41"/>
      <c r="AH33" s="41"/>
      <c r="AI33" s="52"/>
      <c r="AJ33" s="54"/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26" customFormat="1" ht="24" customHeight="1" x14ac:dyDescent="0.2">
      <c r="A34" s="118">
        <v>10</v>
      </c>
      <c r="B34" s="117" t="s">
        <v>66</v>
      </c>
      <c r="C34" s="119">
        <v>30</v>
      </c>
      <c r="D34" s="120">
        <f>#N/A</f>
        <v>0</v>
      </c>
      <c r="E34" s="120">
        <f>#N/A</f>
        <v>0</v>
      </c>
      <c r="F34" s="120">
        <f>#N/A</f>
        <v>0</v>
      </c>
      <c r="G34" s="120">
        <v>30</v>
      </c>
      <c r="H34" s="120">
        <f>#N/A</f>
        <v>0</v>
      </c>
      <c r="I34" s="121"/>
      <c r="J34" s="122"/>
      <c r="K34" s="122"/>
      <c r="L34" s="122"/>
      <c r="M34" s="122"/>
      <c r="N34" s="123"/>
      <c r="O34" s="124"/>
      <c r="P34" s="121"/>
      <c r="Q34" s="122"/>
      <c r="R34" s="122"/>
      <c r="S34" s="122"/>
      <c r="T34" s="122"/>
      <c r="U34" s="123"/>
      <c r="V34" s="124"/>
      <c r="W34" s="121"/>
      <c r="X34" s="122"/>
      <c r="Y34" s="122"/>
      <c r="Z34" s="122">
        <v>30</v>
      </c>
      <c r="AA34" s="122"/>
      <c r="AB34" s="123" t="s">
        <v>31</v>
      </c>
      <c r="AC34" s="124">
        <v>3</v>
      </c>
      <c r="AD34" s="121"/>
      <c r="AE34" s="122"/>
      <c r="AF34" s="122"/>
      <c r="AG34" s="122"/>
      <c r="AH34" s="122"/>
      <c r="AI34" s="123"/>
      <c r="AJ34" s="124"/>
      <c r="AK34" s="121"/>
      <c r="AL34" s="122"/>
      <c r="AM34" s="122"/>
      <c r="AN34" s="122"/>
      <c r="AO34" s="122"/>
      <c r="AP34" s="123"/>
      <c r="AQ34" s="124"/>
      <c r="AR34" s="121"/>
      <c r="AS34" s="122"/>
      <c r="AT34" s="122"/>
      <c r="AU34" s="122"/>
      <c r="AV34" s="122"/>
      <c r="AW34" s="123"/>
      <c r="AX34" s="125"/>
    </row>
    <row r="35" spans="1:50" s="126" customFormat="1" ht="195" customHeight="1" x14ac:dyDescent="0.2">
      <c r="A35" s="118">
        <v>11</v>
      </c>
      <c r="B35" s="115" t="s">
        <v>61</v>
      </c>
      <c r="C35" s="119">
        <f>#N/A</f>
        <v>120</v>
      </c>
      <c r="D35" s="120">
        <f>#N/A</f>
        <v>0</v>
      </c>
      <c r="E35" s="120">
        <f>#N/A</f>
        <v>0</v>
      </c>
      <c r="F35" s="120">
        <f>#N/A</f>
        <v>0</v>
      </c>
      <c r="G35" s="120">
        <v>120</v>
      </c>
      <c r="H35" s="120">
        <f>#N/A</f>
        <v>0</v>
      </c>
      <c r="I35" s="121"/>
      <c r="J35" s="122"/>
      <c r="K35" s="122"/>
      <c r="L35" s="122"/>
      <c r="M35" s="122"/>
      <c r="N35" s="123"/>
      <c r="O35" s="124"/>
      <c r="P35" s="121"/>
      <c r="Q35" s="122"/>
      <c r="R35" s="122"/>
      <c r="S35" s="122"/>
      <c r="T35" s="122"/>
      <c r="U35" s="123"/>
      <c r="V35" s="124"/>
      <c r="W35" s="121"/>
      <c r="X35" s="122"/>
      <c r="Y35" s="122"/>
      <c r="Z35" s="122">
        <v>120</v>
      </c>
      <c r="AA35" s="122"/>
      <c r="AB35" s="123" t="s">
        <v>31</v>
      </c>
      <c r="AC35" s="124">
        <v>12</v>
      </c>
      <c r="AD35" s="121"/>
      <c r="AE35" s="122"/>
      <c r="AF35" s="122"/>
      <c r="AG35" s="122"/>
      <c r="AH35" s="122"/>
      <c r="AI35" s="123"/>
      <c r="AJ35" s="124"/>
      <c r="AK35" s="121"/>
      <c r="AL35" s="122"/>
      <c r="AM35" s="122"/>
      <c r="AN35" s="122"/>
      <c r="AO35" s="122"/>
      <c r="AP35" s="123"/>
      <c r="AQ35" s="124"/>
      <c r="AR35" s="121"/>
      <c r="AS35" s="122"/>
      <c r="AT35" s="122"/>
      <c r="AU35" s="122"/>
      <c r="AV35" s="122"/>
      <c r="AW35" s="123"/>
      <c r="AX35" s="125"/>
    </row>
    <row r="36" spans="1:50" s="13" customFormat="1" ht="250.5" customHeight="1" x14ac:dyDescent="0.2">
      <c r="A36" s="91">
        <v>12</v>
      </c>
      <c r="B36" s="115" t="s">
        <v>68</v>
      </c>
      <c r="C36" s="97">
        <v>90</v>
      </c>
      <c r="D36" s="69"/>
      <c r="E36" s="69"/>
      <c r="F36" s="69"/>
      <c r="G36" s="69">
        <v>90</v>
      </c>
      <c r="H36" s="69"/>
      <c r="I36" s="40"/>
      <c r="J36" s="41"/>
      <c r="K36" s="41"/>
      <c r="L36" s="41"/>
      <c r="M36" s="41"/>
      <c r="N36" s="52"/>
      <c r="O36" s="54"/>
      <c r="P36" s="40"/>
      <c r="Q36" s="41"/>
      <c r="R36" s="41"/>
      <c r="S36" s="41"/>
      <c r="T36" s="41"/>
      <c r="U36" s="52"/>
      <c r="V36" s="54"/>
      <c r="W36" s="40"/>
      <c r="X36" s="41"/>
      <c r="Y36" s="41"/>
      <c r="Z36" s="41"/>
      <c r="AA36" s="41"/>
      <c r="AB36" s="52"/>
      <c r="AC36" s="54"/>
      <c r="AD36" s="40"/>
      <c r="AE36" s="41"/>
      <c r="AF36" s="41"/>
      <c r="AG36" s="41">
        <v>90</v>
      </c>
      <c r="AH36" s="41"/>
      <c r="AI36" s="52" t="s">
        <v>31</v>
      </c>
      <c r="AJ36" s="54">
        <v>9</v>
      </c>
      <c r="AK36" s="40"/>
      <c r="AL36" s="41"/>
      <c r="AM36" s="41"/>
      <c r="AN36" s="41"/>
      <c r="AO36" s="41"/>
      <c r="AP36" s="52"/>
      <c r="AQ36" s="54"/>
      <c r="AR36" s="40"/>
      <c r="AS36" s="41"/>
      <c r="AT36" s="41"/>
      <c r="AU36" s="41"/>
      <c r="AV36" s="41"/>
      <c r="AW36" s="52"/>
      <c r="AX36" s="102"/>
    </row>
    <row r="37" spans="1:50" s="22" customFormat="1" ht="12.75" customHeight="1" x14ac:dyDescent="0.2">
      <c r="A37" s="35" t="s">
        <v>22</v>
      </c>
      <c r="B37" s="92" t="s">
        <v>48</v>
      </c>
      <c r="C37" s="62">
        <f>#N/A</f>
        <v>90</v>
      </c>
      <c r="D37" s="62">
        <f>#N/A</f>
        <v>0</v>
      </c>
      <c r="E37" s="62">
        <f>#N/A</f>
        <v>0</v>
      </c>
      <c r="F37" s="62">
        <f>#N/A</f>
        <v>90</v>
      </c>
      <c r="G37" s="62">
        <f>#N/A</f>
        <v>0</v>
      </c>
      <c r="H37" s="62">
        <f>#N/A</f>
        <v>0</v>
      </c>
      <c r="I37" s="62">
        <f>SUM(I39:I40)</f>
        <v>0</v>
      </c>
      <c r="J37" s="62">
        <f>SUM(J39:J40)</f>
        <v>0</v>
      </c>
      <c r="K37" s="62">
        <f>SUM(K39:K40)</f>
        <v>0</v>
      </c>
      <c r="L37" s="62">
        <f>SUM(L39:L40)</f>
        <v>0</v>
      </c>
      <c r="M37" s="62">
        <f>SUM(M39:M40)</f>
        <v>0</v>
      </c>
      <c r="N37" s="63">
        <f>COUNTIF(N39:N40,"E")</f>
        <v>0</v>
      </c>
      <c r="O37" s="63">
        <f>SUM(O39:O40)</f>
        <v>0</v>
      </c>
      <c r="P37" s="62">
        <f>SUM(P39:P40)</f>
        <v>0</v>
      </c>
      <c r="Q37" s="62">
        <f>SUM(Q39:Q40)</f>
        <v>0</v>
      </c>
      <c r="R37" s="62">
        <v>30</v>
      </c>
      <c r="S37" s="62">
        <f>SUM(S39:S40)</f>
        <v>0</v>
      </c>
      <c r="T37" s="62">
        <f>SUM(T39:T40)</f>
        <v>0</v>
      </c>
      <c r="U37" s="63">
        <f>COUNTIF(U39:U40,"E")</f>
        <v>0</v>
      </c>
      <c r="V37" s="63">
        <v>4</v>
      </c>
      <c r="W37" s="62">
        <f>SUM(W39:W40)</f>
        <v>0</v>
      </c>
      <c r="X37" s="62">
        <f>SUM(X39:X40)</f>
        <v>0</v>
      </c>
      <c r="Y37" s="62">
        <v>30</v>
      </c>
      <c r="Z37" s="62">
        <f>SUM(Z39:Z40)</f>
        <v>0</v>
      </c>
      <c r="AA37" s="62">
        <f>SUM(AA39:AA40)</f>
        <v>0</v>
      </c>
      <c r="AB37" s="63">
        <f>COUNTIF(AB39:AB40,"E")</f>
        <v>0</v>
      </c>
      <c r="AC37" s="63">
        <v>4</v>
      </c>
      <c r="AD37" s="62">
        <f>SUM(AD39:AD40)</f>
        <v>0</v>
      </c>
      <c r="AE37" s="62">
        <f>SUM(AE39:AE40)</f>
        <v>0</v>
      </c>
      <c r="AF37" s="62">
        <v>30</v>
      </c>
      <c r="AG37" s="62">
        <f>SUM(AG39:AG40)</f>
        <v>0</v>
      </c>
      <c r="AH37" s="62">
        <f>SUM(AH39:AH40)</f>
        <v>0</v>
      </c>
      <c r="AI37" s="63">
        <f>COUNTIF(AI39:AI40,"E")</f>
        <v>0</v>
      </c>
      <c r="AJ37" s="63">
        <v>24</v>
      </c>
      <c r="AK37" s="62">
        <f>SUM(AK39:AK40)</f>
        <v>0</v>
      </c>
      <c r="AL37" s="62">
        <f>SUM(AL39:AL40)</f>
        <v>0</v>
      </c>
      <c r="AM37" s="62">
        <f>SUM(AM38:AM40)</f>
        <v>0</v>
      </c>
      <c r="AN37" s="62">
        <f>SUM(AN39:AN40)</f>
        <v>0</v>
      </c>
      <c r="AO37" s="62">
        <f>SUM(AO39:AO40)</f>
        <v>0</v>
      </c>
      <c r="AP37" s="63">
        <f>COUNTIF(AP39:AP40,"E")</f>
        <v>0</v>
      </c>
      <c r="AQ37" s="63">
        <v>0</v>
      </c>
      <c r="AR37" s="62">
        <f>SUM(AR39:AR40)</f>
        <v>0</v>
      </c>
      <c r="AS37" s="62">
        <f>SUM(AS39:AS40)</f>
        <v>0</v>
      </c>
      <c r="AT37" s="62">
        <f>SUM(AT38:AT40)</f>
        <v>0</v>
      </c>
      <c r="AU37" s="62">
        <f>SUM(AU39:AU40)</f>
        <v>0</v>
      </c>
      <c r="AV37" s="62">
        <f>SUM(AV39:AV40)</f>
        <v>0</v>
      </c>
      <c r="AW37" s="63">
        <f>COUNTIF(AW39:AW40,"E")</f>
        <v>0</v>
      </c>
      <c r="AX37" s="100">
        <v>0</v>
      </c>
    </row>
    <row r="38" spans="1:50" s="13" customFormat="1" ht="11.25" x14ac:dyDescent="0.2">
      <c r="A38" s="91">
        <v>1</v>
      </c>
      <c r="B38" s="36" t="s">
        <v>49</v>
      </c>
      <c r="C38" s="97">
        <f>D38+E38+F38+G38+H38</f>
        <v>90</v>
      </c>
      <c r="D38" s="69">
        <f>SUM(I38+P38+W38+AD38+AK38+AR38)</f>
        <v>0</v>
      </c>
      <c r="E38" s="69">
        <f>SUM(J38+Q38+X38+AE38+AL38+AS38)</f>
        <v>0</v>
      </c>
      <c r="F38" s="120">
        <f>SUM(K38+R38+Y38+AF38+AM38+AT38)</f>
        <v>90</v>
      </c>
      <c r="G38" s="69">
        <f>SUM(L38+S38+Z38+AG38+AN38+AU38)</f>
        <v>0</v>
      </c>
      <c r="H38" s="69">
        <f>SUM(M38+T38+AA38+AH38+AO38+AV38)</f>
        <v>0</v>
      </c>
      <c r="I38" s="40"/>
      <c r="J38" s="41"/>
      <c r="K38" s="41"/>
      <c r="L38" s="41"/>
      <c r="M38" s="41"/>
      <c r="N38" s="52"/>
      <c r="O38" s="54"/>
      <c r="P38" s="40"/>
      <c r="Q38" s="41"/>
      <c r="R38" s="41">
        <v>30</v>
      </c>
      <c r="S38" s="41"/>
      <c r="T38" s="41"/>
      <c r="U38" s="52" t="s">
        <v>31</v>
      </c>
      <c r="V38" s="54">
        <v>4</v>
      </c>
      <c r="W38" s="40"/>
      <c r="X38" s="41"/>
      <c r="Y38" s="41">
        <v>30</v>
      </c>
      <c r="Z38" s="41"/>
      <c r="AA38" s="41"/>
      <c r="AB38" s="52" t="s">
        <v>31</v>
      </c>
      <c r="AC38" s="54">
        <v>4</v>
      </c>
      <c r="AD38" s="40"/>
      <c r="AE38" s="41"/>
      <c r="AF38" s="41">
        <v>30</v>
      </c>
      <c r="AG38" s="41"/>
      <c r="AH38" s="41"/>
      <c r="AI38" s="52" t="s">
        <v>31</v>
      </c>
      <c r="AJ38" s="54">
        <v>4</v>
      </c>
      <c r="AK38" s="40"/>
      <c r="AL38" s="41"/>
      <c r="AM38" s="41"/>
      <c r="AN38" s="41"/>
      <c r="AO38" s="41"/>
      <c r="AP38" s="52"/>
      <c r="AQ38" s="54"/>
      <c r="AR38" s="40"/>
      <c r="AS38" s="41"/>
      <c r="AT38" s="41"/>
      <c r="AU38" s="41"/>
      <c r="AV38" s="41"/>
      <c r="AW38" s="52"/>
      <c r="AX38" s="102"/>
    </row>
    <row r="39" spans="1:50" s="13" customFormat="1" ht="11.25" x14ac:dyDescent="0.2">
      <c r="A39" s="91">
        <v>2</v>
      </c>
      <c r="B39" s="92" t="s">
        <v>50</v>
      </c>
      <c r="C39" s="97">
        <f>D39+E39+F39+G39+H39</f>
        <v>0</v>
      </c>
      <c r="D39" s="69">
        <f>SUM(I39+P39+W39+AD39+AK39+AR39)</f>
        <v>0</v>
      </c>
      <c r="E39" s="69">
        <v>0</v>
      </c>
      <c r="F39" s="69">
        <f>SUM(K39+R39+Y39+AF39+AM39+AT39)</f>
        <v>0</v>
      </c>
      <c r="G39" s="69">
        <f>SUM(L39+S39+Z39+AG39+AN39+AU39)</f>
        <v>0</v>
      </c>
      <c r="H39" s="69">
        <f>SUM(M39+T39+AA39+AH39+AO39+AV39)</f>
        <v>0</v>
      </c>
      <c r="I39" s="40"/>
      <c r="J39" s="41"/>
      <c r="K39" s="41"/>
      <c r="L39" s="41"/>
      <c r="M39" s="41"/>
      <c r="N39" s="52"/>
      <c r="O39" s="54"/>
      <c r="P39" s="40"/>
      <c r="Q39" s="41"/>
      <c r="R39" s="41"/>
      <c r="S39" s="41"/>
      <c r="T39" s="41"/>
      <c r="U39" s="52"/>
      <c r="V39" s="54"/>
      <c r="W39" s="40"/>
      <c r="X39" s="41"/>
      <c r="Y39" s="41"/>
      <c r="Z39" s="41"/>
      <c r="AA39" s="41"/>
      <c r="AB39" s="52"/>
      <c r="AC39" s="54"/>
      <c r="AD39" s="40"/>
      <c r="AE39" s="41"/>
      <c r="AF39" s="41"/>
      <c r="AG39" s="41"/>
      <c r="AH39" s="41"/>
      <c r="AI39" s="52"/>
      <c r="AJ39" s="54">
        <v>20</v>
      </c>
      <c r="AK39" s="40"/>
      <c r="AL39" s="41"/>
      <c r="AM39" s="41"/>
      <c r="AN39" s="41"/>
      <c r="AO39" s="41"/>
      <c r="AP39" s="52"/>
      <c r="AQ39" s="54"/>
      <c r="AR39" s="40"/>
      <c r="AS39" s="41"/>
      <c r="AT39" s="41"/>
      <c r="AU39" s="41"/>
      <c r="AV39" s="41"/>
      <c r="AW39" s="52"/>
      <c r="AX39" s="102"/>
    </row>
    <row r="40" spans="1:50" s="13" customFormat="1" ht="11.25" x14ac:dyDescent="0.2">
      <c r="A40" s="91">
        <v>3</v>
      </c>
      <c r="B40" s="92"/>
      <c r="C40" s="97"/>
      <c r="D40" s="69"/>
      <c r="E40" s="69"/>
      <c r="F40" s="69"/>
      <c r="G40" s="69"/>
      <c r="H40" s="69"/>
      <c r="I40" s="40"/>
      <c r="J40" s="41"/>
      <c r="K40" s="41"/>
      <c r="L40" s="41"/>
      <c r="M40" s="41"/>
      <c r="N40" s="52"/>
      <c r="O40" s="54"/>
      <c r="P40" s="40"/>
      <c r="Q40" s="41"/>
      <c r="R40" s="41"/>
      <c r="S40" s="41"/>
      <c r="T40" s="41"/>
      <c r="U40" s="52"/>
      <c r="V40" s="54"/>
      <c r="W40" s="40"/>
      <c r="X40" s="41"/>
      <c r="Y40" s="41"/>
      <c r="Z40" s="41"/>
      <c r="AA40" s="41"/>
      <c r="AB40" s="52"/>
      <c r="AC40" s="54"/>
      <c r="AD40" s="40"/>
      <c r="AE40" s="41"/>
      <c r="AF40" s="41"/>
      <c r="AG40" s="41"/>
      <c r="AH40" s="41"/>
      <c r="AI40" s="52"/>
      <c r="AJ40" s="54"/>
      <c r="AK40" s="40"/>
      <c r="AL40" s="41"/>
      <c r="AM40" s="41"/>
      <c r="AN40" s="41"/>
      <c r="AO40" s="41"/>
      <c r="AP40" s="52"/>
      <c r="AQ40" s="54"/>
      <c r="AR40" s="40"/>
      <c r="AS40" s="41"/>
      <c r="AT40" s="41"/>
      <c r="AU40" s="41"/>
      <c r="AV40" s="41"/>
      <c r="AW40" s="52"/>
      <c r="AX40" s="102"/>
    </row>
    <row r="41" spans="1:50" s="13" customFormat="1" ht="15.75" customHeight="1" thickBot="1" x14ac:dyDescent="0.25">
      <c r="A41" s="81"/>
      <c r="B41" s="92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7"/>
    </row>
    <row r="42" spans="1:50" s="13" customFormat="1" ht="21" customHeight="1" thickBot="1" x14ac:dyDescent="0.3">
      <c r="A42" s="83"/>
      <c r="B42" s="82" t="s">
        <v>51</v>
      </c>
      <c r="C42" s="67">
        <f>#N/A</f>
        <v>1055</v>
      </c>
      <c r="D42" s="68">
        <f>#N/A</f>
        <v>555</v>
      </c>
      <c r="E42" s="68">
        <f>#N/A</f>
        <v>0</v>
      </c>
      <c r="F42" s="68">
        <f>#N/A</f>
        <v>90</v>
      </c>
      <c r="G42" s="68">
        <f>#N/A</f>
        <v>410</v>
      </c>
      <c r="H42" s="68">
        <f>#N/A</f>
        <v>0</v>
      </c>
      <c r="I42" s="88">
        <f>#N/A</f>
        <v>225</v>
      </c>
      <c r="J42" s="88">
        <f>#N/A</f>
        <v>0</v>
      </c>
      <c r="K42" s="88">
        <f>#N/A</f>
        <v>0</v>
      </c>
      <c r="L42" s="88">
        <f>#N/A</f>
        <v>90</v>
      </c>
      <c r="M42" s="88">
        <f>#N/A</f>
        <v>0</v>
      </c>
      <c r="N42" s="60">
        <f>#N/A</f>
        <v>6</v>
      </c>
      <c r="O42" s="60">
        <f>#N/A</f>
        <v>29</v>
      </c>
      <c r="P42" s="88">
        <f>#N/A</f>
        <v>180</v>
      </c>
      <c r="Q42" s="88">
        <f>#N/A</f>
        <v>0</v>
      </c>
      <c r="R42" s="88">
        <f>#N/A</f>
        <v>30</v>
      </c>
      <c r="S42" s="88">
        <f>#N/A</f>
        <v>80</v>
      </c>
      <c r="T42" s="88">
        <f>#N/A</f>
        <v>0</v>
      </c>
      <c r="U42" s="60">
        <f>#N/A</f>
        <v>5</v>
      </c>
      <c r="V42" s="60">
        <f>#N/A</f>
        <v>26</v>
      </c>
      <c r="W42" s="88">
        <f>#N/A</f>
        <v>30</v>
      </c>
      <c r="X42" s="88">
        <f>#N/A</f>
        <v>0</v>
      </c>
      <c r="Y42" s="88">
        <f>#N/A</f>
        <v>30</v>
      </c>
      <c r="Z42" s="88">
        <f>#N/A</f>
        <v>180</v>
      </c>
      <c r="AA42" s="88">
        <f>#N/A</f>
        <v>0</v>
      </c>
      <c r="AB42" s="60">
        <f>#N/A</f>
        <v>1</v>
      </c>
      <c r="AC42" s="60">
        <f>#N/A</f>
        <v>25</v>
      </c>
      <c r="AD42" s="88">
        <f>#N/A</f>
        <v>90</v>
      </c>
      <c r="AE42" s="88">
        <f>#N/A</f>
        <v>0</v>
      </c>
      <c r="AF42" s="88">
        <f>#N/A</f>
        <v>30</v>
      </c>
      <c r="AG42" s="88">
        <f>#N/A</f>
        <v>90</v>
      </c>
      <c r="AH42" s="88">
        <f>#N/A</f>
        <v>0</v>
      </c>
      <c r="AI42" s="60">
        <f>#N/A</f>
        <v>3</v>
      </c>
      <c r="AJ42" s="60">
        <f>#N/A</f>
        <v>42</v>
      </c>
      <c r="AK42" s="88">
        <f>#N/A</f>
        <v>0</v>
      </c>
      <c r="AL42" s="88">
        <f>#N/A</f>
        <v>0</v>
      </c>
      <c r="AM42" s="88">
        <f>#N/A</f>
        <v>0</v>
      </c>
      <c r="AN42" s="88">
        <f>#N/A</f>
        <v>0</v>
      </c>
      <c r="AO42" s="88">
        <f>#N/A</f>
        <v>0</v>
      </c>
      <c r="AP42" s="60">
        <f>#N/A</f>
        <v>0</v>
      </c>
      <c r="AQ42" s="60">
        <f>#N/A</f>
        <v>0</v>
      </c>
      <c r="AR42" s="88">
        <f>#N/A</f>
        <v>0</v>
      </c>
      <c r="AS42" s="88">
        <f>#N/A</f>
        <v>0</v>
      </c>
      <c r="AT42" s="88">
        <f>AT9+AT11+AT37+AT21+AT37</f>
        <v>0</v>
      </c>
      <c r="AU42" s="88">
        <f>AU9+AU11+AU21+AU37</f>
        <v>0</v>
      </c>
      <c r="AV42" s="88">
        <f>AV9+AV11+AV21+AV37</f>
        <v>0</v>
      </c>
      <c r="AW42" s="60">
        <f>AW9+AW11+AW21+AW37</f>
        <v>0</v>
      </c>
      <c r="AX42" s="103">
        <f>AX9+AX11+AX21+AX37</f>
        <v>0</v>
      </c>
    </row>
    <row r="43" spans="1:50" s="17" customFormat="1" ht="13.5" customHeight="1" x14ac:dyDescent="0.2">
      <c r="A43" s="75"/>
      <c r="B43" s="84"/>
      <c r="C43" s="66"/>
      <c r="D43" s="61"/>
      <c r="E43" s="61"/>
      <c r="F43" s="61"/>
      <c r="G43" s="61"/>
      <c r="H43" s="65" t="s">
        <v>20</v>
      </c>
      <c r="I43" s="139">
        <f>SUM(I42:M42)</f>
        <v>315</v>
      </c>
      <c r="J43" s="140"/>
      <c r="K43" s="140"/>
      <c r="L43" s="140"/>
      <c r="M43" s="141"/>
      <c r="N43" s="20"/>
      <c r="O43" s="19"/>
      <c r="P43" s="136">
        <f>SUM(P42:T42)</f>
        <v>290</v>
      </c>
      <c r="Q43" s="137"/>
      <c r="R43" s="137"/>
      <c r="S43" s="137"/>
      <c r="T43" s="138"/>
      <c r="U43" s="20"/>
      <c r="V43" s="19"/>
      <c r="W43" s="139">
        <f>SUM(W42:AA42)</f>
        <v>240</v>
      </c>
      <c r="X43" s="140"/>
      <c r="Y43" s="140"/>
      <c r="Z43" s="140"/>
      <c r="AA43" s="141"/>
      <c r="AB43" s="20"/>
      <c r="AC43" s="19"/>
      <c r="AD43" s="136">
        <f>SUM(AD42:AH42)</f>
        <v>210</v>
      </c>
      <c r="AE43" s="137"/>
      <c r="AF43" s="137"/>
      <c r="AG43" s="137"/>
      <c r="AH43" s="138"/>
      <c r="AI43" s="20"/>
      <c r="AJ43" s="19"/>
      <c r="AK43" s="139">
        <f>SUM(AK42:AO42)</f>
        <v>0</v>
      </c>
      <c r="AL43" s="140"/>
      <c r="AM43" s="140"/>
      <c r="AN43" s="140"/>
      <c r="AO43" s="141"/>
      <c r="AP43" s="20"/>
      <c r="AQ43" s="19"/>
      <c r="AR43" s="136">
        <f>SUM(AR42:AV42)</f>
        <v>0</v>
      </c>
      <c r="AS43" s="137"/>
      <c r="AT43" s="137"/>
      <c r="AU43" s="137"/>
      <c r="AV43" s="138"/>
      <c r="AW43" s="20"/>
      <c r="AX43" s="104"/>
    </row>
    <row r="44" spans="1:50" s="22" customFormat="1" ht="11.25" customHeight="1" x14ac:dyDescent="0.2">
      <c r="A44" s="14"/>
      <c r="B44" s="42"/>
      <c r="C44" s="12"/>
      <c r="D44" s="19"/>
      <c r="E44" s="12"/>
      <c r="F44" s="12"/>
      <c r="G44" s="12"/>
      <c r="H44" s="12"/>
      <c r="I44" s="20"/>
      <c r="J44" s="20"/>
      <c r="K44" s="20"/>
      <c r="L44" s="20"/>
      <c r="M44" s="20"/>
      <c r="N44" s="20"/>
      <c r="O44" s="19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8"/>
      <c r="AR44" s="77" t="s">
        <v>44</v>
      </c>
      <c r="AS44" s="20"/>
      <c r="AT44" s="20"/>
      <c r="AU44" s="20"/>
      <c r="AV44" s="20"/>
      <c r="AW44" s="20"/>
      <c r="AX44" s="21"/>
    </row>
    <row r="45" spans="1:50" s="22" customFormat="1" ht="11.25" customHeight="1" x14ac:dyDescent="0.2">
      <c r="A45" s="24"/>
      <c r="B45" s="18"/>
      <c r="C45" s="12"/>
      <c r="D45" s="19"/>
      <c r="E45" s="28"/>
      <c r="F45" s="28"/>
      <c r="G45" s="28"/>
      <c r="H45" s="28"/>
      <c r="I45" s="71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5" t="s">
        <v>46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3"/>
      <c r="AS45" s="6"/>
      <c r="AT45" s="20"/>
      <c r="AU45" s="20"/>
      <c r="AV45" s="20"/>
      <c r="AW45" s="20"/>
      <c r="AX45" s="21"/>
    </row>
    <row r="46" spans="1:50" s="22" customFormat="1" ht="11.25" customHeight="1" x14ac:dyDescent="0.2">
      <c r="A46" s="14"/>
      <c r="B46" s="18" t="s">
        <v>63</v>
      </c>
      <c r="C46" s="12"/>
      <c r="D46" s="19"/>
      <c r="E46" s="25"/>
      <c r="F46" s="25"/>
      <c r="G46" s="25"/>
      <c r="H46" s="25"/>
      <c r="I46" s="25"/>
      <c r="J46" s="72"/>
      <c r="K46" s="27"/>
      <c r="L46" s="27"/>
      <c r="M46" s="26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73"/>
      <c r="AD46" s="25"/>
      <c r="AE46" s="25"/>
      <c r="AF46" s="25"/>
      <c r="AG46" s="25"/>
      <c r="AH46" s="28"/>
      <c r="AI46" s="28"/>
      <c r="AJ46" s="28"/>
      <c r="AK46" s="28"/>
      <c r="AL46" s="28"/>
      <c r="AM46" s="28"/>
      <c r="AN46" s="28"/>
      <c r="AO46" s="78"/>
      <c r="AP46" s="28"/>
      <c r="AQ46" s="28"/>
      <c r="AR46" s="23"/>
      <c r="AS46" s="20"/>
      <c r="AT46" s="20"/>
      <c r="AU46" s="20"/>
      <c r="AV46" s="20"/>
      <c r="AW46" s="20"/>
      <c r="AX46" s="21"/>
    </row>
    <row r="47" spans="1:50" s="22" customFormat="1" ht="11.25" customHeight="1" x14ac:dyDescent="0.2">
      <c r="B47" s="18"/>
      <c r="C47" s="15"/>
      <c r="D47" s="19"/>
      <c r="E47" s="76"/>
      <c r="F47" s="28"/>
      <c r="G47" s="25"/>
      <c r="H47" s="25"/>
      <c r="J47" s="25" t="s">
        <v>33</v>
      </c>
      <c r="K47" s="27"/>
      <c r="L47" s="27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73"/>
      <c r="AD47" s="25"/>
      <c r="AE47" s="25" t="s">
        <v>45</v>
      </c>
      <c r="AF47" s="25"/>
      <c r="AG47" s="25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3"/>
      <c r="AS47" s="20"/>
      <c r="AT47" s="20"/>
      <c r="AU47" s="20"/>
      <c r="AV47" s="20"/>
      <c r="AW47" s="20"/>
      <c r="AX47" s="21"/>
    </row>
    <row r="48" spans="1:50" s="16" customFormat="1" ht="11.25" customHeight="1" x14ac:dyDescent="0.2">
      <c r="A48" s="24"/>
      <c r="B48" s="105"/>
      <c r="C48" s="12"/>
      <c r="D48" s="19"/>
      <c r="E48" s="76"/>
      <c r="F48" s="19"/>
      <c r="G48" s="43"/>
      <c r="H48" s="43"/>
      <c r="I48" s="43"/>
      <c r="J48" s="72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3"/>
      <c r="AE48" s="43"/>
      <c r="AF48" s="43"/>
      <c r="AG48" s="4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18"/>
      <c r="AS48" s="18"/>
      <c r="AT48" s="18"/>
      <c r="AU48" s="18"/>
      <c r="AV48" s="18"/>
      <c r="AW48" s="18"/>
      <c r="AX48" s="29"/>
    </row>
    <row r="49" spans="2:50" s="16" customFormat="1" ht="27.75" customHeight="1" thickBot="1" x14ac:dyDescent="0.25">
      <c r="B49" s="18"/>
      <c r="C49" s="30"/>
      <c r="D49" s="98"/>
      <c r="E49" s="70"/>
      <c r="F49" s="70"/>
      <c r="G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0"/>
      <c r="AW49" s="30"/>
      <c r="AX49" s="32"/>
    </row>
    <row r="50" spans="2:50" s="22" customFormat="1" ht="21.75" customHeight="1" thickTop="1" thickBot="1" x14ac:dyDescent="0.25">
      <c r="B50" s="116"/>
      <c r="O50" s="12"/>
      <c r="P50" s="18"/>
      <c r="Q50" s="12"/>
      <c r="R50" s="19"/>
      <c r="S50" s="19"/>
      <c r="T50" s="12"/>
      <c r="U50" s="12"/>
      <c r="V50" s="12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2:50" ht="16.5" customHeight="1" thickTop="1" x14ac:dyDescent="0.2">
      <c r="B51" s="127"/>
      <c r="O51" s="15"/>
      <c r="P51" s="33"/>
      <c r="Q51" s="34"/>
      <c r="R51" s="34"/>
      <c r="S51" s="34"/>
      <c r="T51" s="34"/>
      <c r="U51" s="34"/>
      <c r="V51" s="34"/>
    </row>
    <row r="52" spans="2:50" ht="16.5" customHeight="1" x14ac:dyDescent="0.2">
      <c r="O52" s="15"/>
      <c r="P52" s="33"/>
      <c r="Q52" s="34"/>
      <c r="R52" s="34"/>
      <c r="S52" s="34"/>
      <c r="T52" s="34"/>
      <c r="U52" s="34"/>
      <c r="V52" s="34"/>
    </row>
    <row r="53" spans="2:50" ht="15.75" customHeight="1" x14ac:dyDescent="0.2">
      <c r="O53" s="15"/>
      <c r="P53" s="33"/>
      <c r="Q53" s="34"/>
      <c r="R53" s="34"/>
      <c r="S53" s="34"/>
      <c r="T53" s="34"/>
      <c r="U53" s="34"/>
      <c r="V53" s="34"/>
    </row>
  </sheetData>
  <mergeCells count="9">
    <mergeCell ref="AR43:AV43"/>
    <mergeCell ref="C6:H6"/>
    <mergeCell ref="W43:AA43"/>
    <mergeCell ref="A7:A8"/>
    <mergeCell ref="B7:B8"/>
    <mergeCell ref="I43:M43"/>
    <mergeCell ref="P43:T43"/>
    <mergeCell ref="AD43:AH43"/>
    <mergeCell ref="AK43:AO43"/>
  </mergeCells>
  <phoneticPr fontId="0" type="noConversion"/>
  <printOptions horizontalCentered="1"/>
  <pageMargins left="0.31496062992125984" right="0.27559055118110237" top="0.59055118110236227" bottom="0.31496062992125984" header="0.51181102362204722" footer="0.27559055118110237"/>
  <pageSetup paperSize="9" scale="81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 - niestacjonarne (2)</vt:lpstr>
      <vt:lpstr>A - stacjonarne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Ewa ER. Rucińska</cp:lastModifiedBy>
  <cp:lastPrinted>2015-06-03T10:54:31Z</cp:lastPrinted>
  <dcterms:created xsi:type="dcterms:W3CDTF">1999-09-27T20:26:25Z</dcterms:created>
  <dcterms:modified xsi:type="dcterms:W3CDTF">2015-06-16T07:55:45Z</dcterms:modified>
</cp:coreProperties>
</file>