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2120" windowHeight="7368" tabRatio="856" activeTab="1"/>
  </bookViews>
  <sheets>
    <sheet name="St.stacjona.X2012 (2)" sheetId="20" r:id="rId1"/>
    <sheet name="St.niestacjona.X2012" sheetId="18" r:id="rId2"/>
  </sheets>
  <calcPr calcId="145621"/>
</workbook>
</file>

<file path=xl/calcChain.xml><?xml version="1.0" encoding="utf-8"?>
<calcChain xmlns="http://schemas.openxmlformats.org/spreadsheetml/2006/main">
  <c r="AQ76" i="20" l="1"/>
  <c r="AX58" i="18"/>
  <c r="H39" i="20"/>
  <c r="G39" i="20"/>
  <c r="E39" i="20"/>
  <c r="D39" i="20"/>
  <c r="C39" i="20"/>
  <c r="H131" i="20" l="1"/>
  <c r="G131" i="20"/>
  <c r="F131" i="20"/>
  <c r="C131" i="20" s="1"/>
  <c r="E131" i="20"/>
  <c r="D131" i="20"/>
  <c r="H130" i="20"/>
  <c r="G130" i="20"/>
  <c r="F130" i="20"/>
  <c r="E130" i="20"/>
  <c r="D130" i="20"/>
  <c r="C130" i="20" s="1"/>
  <c r="H129" i="20"/>
  <c r="G129" i="20"/>
  <c r="F129" i="20"/>
  <c r="E129" i="20"/>
  <c r="D129" i="20"/>
  <c r="H128" i="20"/>
  <c r="G128" i="20"/>
  <c r="F128" i="20"/>
  <c r="E128" i="20"/>
  <c r="D128" i="20"/>
  <c r="C128" i="20" s="1"/>
  <c r="H127" i="20"/>
  <c r="G127" i="20"/>
  <c r="F127" i="20"/>
  <c r="C127" i="20" s="1"/>
  <c r="E127" i="20"/>
  <c r="D127" i="20"/>
  <c r="H126" i="20"/>
  <c r="F126" i="20"/>
  <c r="E126" i="20"/>
  <c r="D126" i="20"/>
  <c r="C126" i="20" s="1"/>
  <c r="H125" i="20"/>
  <c r="G125" i="20"/>
  <c r="F125" i="20"/>
  <c r="E125" i="20"/>
  <c r="D125" i="20"/>
  <c r="C125" i="20" s="1"/>
  <c r="H124" i="20"/>
  <c r="G124" i="20"/>
  <c r="C124" i="20" s="1"/>
  <c r="F124" i="20"/>
  <c r="E124" i="20"/>
  <c r="D124" i="20"/>
  <c r="H123" i="20"/>
  <c r="G123" i="20"/>
  <c r="F123" i="20"/>
  <c r="E123" i="20"/>
  <c r="D123" i="20"/>
  <c r="C123" i="20" s="1"/>
  <c r="H122" i="20"/>
  <c r="G122" i="20"/>
  <c r="F122" i="20"/>
  <c r="E122" i="20"/>
  <c r="D122" i="20"/>
  <c r="C122" i="20"/>
  <c r="H121" i="20"/>
  <c r="G121" i="20"/>
  <c r="F121" i="20"/>
  <c r="E121" i="20"/>
  <c r="D121" i="20"/>
  <c r="H120" i="20"/>
  <c r="G120" i="20"/>
  <c r="C120" i="20" s="1"/>
  <c r="F120" i="20"/>
  <c r="E120" i="20"/>
  <c r="D120" i="20"/>
  <c r="H119" i="20"/>
  <c r="G119" i="20"/>
  <c r="F119" i="20"/>
  <c r="E119" i="20"/>
  <c r="D119" i="20"/>
  <c r="C119" i="20" s="1"/>
  <c r="H118" i="20"/>
  <c r="G118" i="20"/>
  <c r="F118" i="20"/>
  <c r="E118" i="20"/>
  <c r="D118" i="20"/>
  <c r="C118" i="20"/>
  <c r="H117" i="20"/>
  <c r="G117" i="20"/>
  <c r="F117" i="20"/>
  <c r="E117" i="20"/>
  <c r="D117" i="20"/>
  <c r="C117" i="20" s="1"/>
  <c r="H116" i="20"/>
  <c r="H114" i="20" s="1"/>
  <c r="G116" i="20"/>
  <c r="F116" i="20"/>
  <c r="E116" i="20"/>
  <c r="D116" i="20"/>
  <c r="H115" i="20"/>
  <c r="G115" i="20"/>
  <c r="F115" i="20"/>
  <c r="E115" i="20"/>
  <c r="D115" i="20"/>
  <c r="C115" i="20" s="1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E114" i="20"/>
  <c r="H112" i="20"/>
  <c r="G112" i="20"/>
  <c r="F112" i="20"/>
  <c r="C112" i="20" s="1"/>
  <c r="E112" i="20"/>
  <c r="D112" i="20"/>
  <c r="H111" i="20"/>
  <c r="G111" i="20"/>
  <c r="F111" i="20"/>
  <c r="E111" i="20"/>
  <c r="D111" i="20"/>
  <c r="C111" i="20" s="1"/>
  <c r="H110" i="20"/>
  <c r="G110" i="20"/>
  <c r="F110" i="20"/>
  <c r="C110" i="20" s="1"/>
  <c r="E110" i="20"/>
  <c r="D110" i="20"/>
  <c r="H109" i="20"/>
  <c r="G109" i="20"/>
  <c r="F109" i="20"/>
  <c r="E109" i="20"/>
  <c r="D109" i="20"/>
  <c r="H108" i="20"/>
  <c r="G108" i="20"/>
  <c r="F108" i="20"/>
  <c r="E108" i="20"/>
  <c r="D108" i="20"/>
  <c r="H107" i="20"/>
  <c r="G107" i="20"/>
  <c r="F107" i="20"/>
  <c r="E107" i="20"/>
  <c r="D107" i="20"/>
  <c r="C107" i="20" s="1"/>
  <c r="H106" i="20"/>
  <c r="G106" i="20"/>
  <c r="F106" i="20"/>
  <c r="C106" i="20" s="1"/>
  <c r="E106" i="20"/>
  <c r="D106" i="20"/>
  <c r="H105" i="20"/>
  <c r="G105" i="20"/>
  <c r="F105" i="20"/>
  <c r="E105" i="20"/>
  <c r="D105" i="20"/>
  <c r="H104" i="20"/>
  <c r="G104" i="20"/>
  <c r="F104" i="20"/>
  <c r="E104" i="20"/>
  <c r="D104" i="20"/>
  <c r="H103" i="20"/>
  <c r="G103" i="20"/>
  <c r="F103" i="20"/>
  <c r="E103" i="20"/>
  <c r="D103" i="20"/>
  <c r="H102" i="20"/>
  <c r="G102" i="20"/>
  <c r="F102" i="20"/>
  <c r="C102" i="20" s="1"/>
  <c r="E102" i="20"/>
  <c r="D102" i="20"/>
  <c r="H101" i="20"/>
  <c r="G101" i="20"/>
  <c r="F101" i="20"/>
  <c r="E101" i="20"/>
  <c r="D101" i="20"/>
  <c r="C101" i="20" s="1"/>
  <c r="H100" i="20"/>
  <c r="G100" i="20"/>
  <c r="F100" i="20"/>
  <c r="E100" i="20"/>
  <c r="D100" i="20"/>
  <c r="H99" i="20"/>
  <c r="G99" i="20"/>
  <c r="F99" i="20"/>
  <c r="E99" i="20"/>
  <c r="D99" i="20"/>
  <c r="H98" i="20"/>
  <c r="G98" i="20"/>
  <c r="F98" i="20"/>
  <c r="C98" i="20" s="1"/>
  <c r="E98" i="20"/>
  <c r="D98" i="20"/>
  <c r="H97" i="20"/>
  <c r="H95" i="20" s="1"/>
  <c r="G97" i="20"/>
  <c r="F97" i="20"/>
  <c r="E97" i="20"/>
  <c r="E95" i="20" s="1"/>
  <c r="D97" i="20"/>
  <c r="H96" i="20"/>
  <c r="G96" i="20"/>
  <c r="F96" i="20"/>
  <c r="C96" i="20" s="1"/>
  <c r="E96" i="20"/>
  <c r="D96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F95" i="20"/>
  <c r="H93" i="20"/>
  <c r="G93" i="20"/>
  <c r="F93" i="20"/>
  <c r="C93" i="20" s="1"/>
  <c r="E93" i="20"/>
  <c r="D93" i="20"/>
  <c r="H92" i="20"/>
  <c r="G92" i="20"/>
  <c r="F92" i="20"/>
  <c r="E92" i="20"/>
  <c r="D92" i="20"/>
  <c r="C92" i="20" s="1"/>
  <c r="H91" i="20"/>
  <c r="G91" i="20"/>
  <c r="F91" i="20"/>
  <c r="E91" i="20"/>
  <c r="D91" i="20"/>
  <c r="H90" i="20"/>
  <c r="G90" i="20"/>
  <c r="F90" i="20"/>
  <c r="E90" i="20"/>
  <c r="D90" i="20"/>
  <c r="H89" i="20"/>
  <c r="G89" i="20"/>
  <c r="F89" i="20"/>
  <c r="E89" i="20"/>
  <c r="D89" i="20"/>
  <c r="H88" i="20"/>
  <c r="G88" i="20"/>
  <c r="F88" i="20"/>
  <c r="E88" i="20"/>
  <c r="D88" i="20"/>
  <c r="H87" i="20"/>
  <c r="G87" i="20"/>
  <c r="F87" i="20"/>
  <c r="E87" i="20"/>
  <c r="D87" i="20"/>
  <c r="H86" i="20"/>
  <c r="G86" i="20"/>
  <c r="F86" i="20"/>
  <c r="E86" i="20"/>
  <c r="D86" i="20"/>
  <c r="C86" i="20" s="1"/>
  <c r="H85" i="20"/>
  <c r="G85" i="20"/>
  <c r="F85" i="20"/>
  <c r="C85" i="20" s="1"/>
  <c r="E85" i="20"/>
  <c r="D85" i="20"/>
  <c r="H84" i="20"/>
  <c r="G84" i="20"/>
  <c r="F84" i="20"/>
  <c r="E84" i="20"/>
  <c r="D84" i="20"/>
  <c r="H83" i="20"/>
  <c r="G83" i="20"/>
  <c r="F83" i="20"/>
  <c r="E83" i="20"/>
  <c r="D83" i="20"/>
  <c r="H82" i="20"/>
  <c r="G82" i="20"/>
  <c r="F82" i="20"/>
  <c r="E82" i="20"/>
  <c r="D82" i="20"/>
  <c r="C82" i="20" s="1"/>
  <c r="H81" i="20"/>
  <c r="G81" i="20"/>
  <c r="F81" i="20"/>
  <c r="C81" i="20" s="1"/>
  <c r="E81" i="20"/>
  <c r="D81" i="20"/>
  <c r="H80" i="20"/>
  <c r="G80" i="20"/>
  <c r="F80" i="20"/>
  <c r="E80" i="20"/>
  <c r="D80" i="20"/>
  <c r="H79" i="20"/>
  <c r="G79" i="20"/>
  <c r="F79" i="20"/>
  <c r="E79" i="20"/>
  <c r="D79" i="20"/>
  <c r="H78" i="20"/>
  <c r="H76" i="20" s="1"/>
  <c r="G78" i="20"/>
  <c r="F78" i="20"/>
  <c r="E78" i="20"/>
  <c r="E76" i="20" s="1"/>
  <c r="D78" i="20"/>
  <c r="H77" i="20"/>
  <c r="G77" i="20"/>
  <c r="F77" i="20"/>
  <c r="C77" i="20" s="1"/>
  <c r="E77" i="20"/>
  <c r="D77" i="20"/>
  <c r="AX76" i="20"/>
  <c r="AW76" i="20"/>
  <c r="AV76" i="20"/>
  <c r="AU76" i="20"/>
  <c r="AT76" i="20"/>
  <c r="AS76" i="20"/>
  <c r="AR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F76" i="20"/>
  <c r="C129" i="20" l="1"/>
  <c r="G114" i="20"/>
  <c r="C121" i="20"/>
  <c r="D114" i="20"/>
  <c r="C109" i="20"/>
  <c r="G95" i="20"/>
  <c r="C108" i="20"/>
  <c r="C105" i="20"/>
  <c r="C104" i="20"/>
  <c r="C103" i="20"/>
  <c r="D95" i="20"/>
  <c r="C100" i="20"/>
  <c r="C99" i="20"/>
  <c r="G76" i="20"/>
  <c r="C91" i="20"/>
  <c r="C90" i="20"/>
  <c r="C89" i="20"/>
  <c r="C88" i="20"/>
  <c r="C87" i="20"/>
  <c r="C84" i="20"/>
  <c r="C83" i="20"/>
  <c r="D76" i="20"/>
  <c r="C80" i="20"/>
  <c r="C79" i="20"/>
  <c r="F114" i="20"/>
  <c r="C116" i="20"/>
  <c r="C97" i="20"/>
  <c r="C78" i="20"/>
  <c r="AT149" i="18"/>
  <c r="N149" i="18"/>
  <c r="T149" i="18"/>
  <c r="R149" i="18"/>
  <c r="M149" i="18"/>
  <c r="L149" i="18"/>
  <c r="K149" i="18"/>
  <c r="J149" i="18"/>
  <c r="I149" i="18"/>
  <c r="H146" i="18"/>
  <c r="G146" i="18"/>
  <c r="F146" i="18"/>
  <c r="C146" i="18" s="1"/>
  <c r="E146" i="18"/>
  <c r="D146" i="18"/>
  <c r="H145" i="18"/>
  <c r="G145" i="18"/>
  <c r="F145" i="18"/>
  <c r="E145" i="18"/>
  <c r="D145" i="18"/>
  <c r="C145" i="18" s="1"/>
  <c r="H144" i="18"/>
  <c r="G144" i="18"/>
  <c r="F144" i="18"/>
  <c r="C144" i="18" s="1"/>
  <c r="E144" i="18"/>
  <c r="D144" i="18"/>
  <c r="H143" i="18"/>
  <c r="G143" i="18"/>
  <c r="F143" i="18"/>
  <c r="E143" i="18"/>
  <c r="D143" i="18"/>
  <c r="C143" i="18" s="1"/>
  <c r="H142" i="18"/>
  <c r="G142" i="18"/>
  <c r="F142" i="18"/>
  <c r="E142" i="18"/>
  <c r="D142" i="18"/>
  <c r="H141" i="18"/>
  <c r="F141" i="18"/>
  <c r="E141" i="18"/>
  <c r="D141" i="18"/>
  <c r="C141" i="18" s="1"/>
  <c r="H140" i="18"/>
  <c r="G140" i="18"/>
  <c r="F140" i="18"/>
  <c r="C140" i="18" s="1"/>
  <c r="E140" i="18"/>
  <c r="D140" i="18"/>
  <c r="H139" i="18"/>
  <c r="G139" i="18"/>
  <c r="F139" i="18"/>
  <c r="E139" i="18"/>
  <c r="D139" i="18"/>
  <c r="C139" i="18" s="1"/>
  <c r="H138" i="18"/>
  <c r="G138" i="18"/>
  <c r="F138" i="18"/>
  <c r="C138" i="18" s="1"/>
  <c r="E138" i="18"/>
  <c r="D138" i="18"/>
  <c r="H137" i="18"/>
  <c r="G137" i="18"/>
  <c r="F137" i="18"/>
  <c r="E137" i="18"/>
  <c r="D137" i="18"/>
  <c r="H136" i="18"/>
  <c r="G136" i="18"/>
  <c r="F136" i="18"/>
  <c r="C136" i="18" s="1"/>
  <c r="E136" i="18"/>
  <c r="D136" i="18"/>
  <c r="H135" i="18"/>
  <c r="G135" i="18"/>
  <c r="F135" i="18"/>
  <c r="E135" i="18"/>
  <c r="D135" i="18"/>
  <c r="C135" i="18" s="1"/>
  <c r="H134" i="18"/>
  <c r="G134" i="18"/>
  <c r="F134" i="18"/>
  <c r="C134" i="18" s="1"/>
  <c r="E134" i="18"/>
  <c r="D134" i="18"/>
  <c r="H133" i="18"/>
  <c r="G133" i="18"/>
  <c r="F133" i="18"/>
  <c r="E133" i="18"/>
  <c r="D133" i="18"/>
  <c r="C133" i="18" s="1"/>
  <c r="H132" i="18"/>
  <c r="G132" i="18"/>
  <c r="F132" i="18"/>
  <c r="C132" i="18" s="1"/>
  <c r="E132" i="18"/>
  <c r="D132" i="18"/>
  <c r="H131" i="18"/>
  <c r="H129" i="18" s="1"/>
  <c r="G131" i="18"/>
  <c r="F131" i="18"/>
  <c r="E131" i="18"/>
  <c r="D131" i="18"/>
  <c r="C131" i="18" s="1"/>
  <c r="H127" i="18"/>
  <c r="G127" i="18"/>
  <c r="F127" i="18"/>
  <c r="C127" i="18" s="1"/>
  <c r="E127" i="18"/>
  <c r="D127" i="18"/>
  <c r="H126" i="18"/>
  <c r="G126" i="18"/>
  <c r="F126" i="18"/>
  <c r="E126" i="18"/>
  <c r="D126" i="18"/>
  <c r="C126" i="18" s="1"/>
  <c r="H125" i="18"/>
  <c r="G125" i="18"/>
  <c r="F125" i="18"/>
  <c r="C125" i="18" s="1"/>
  <c r="E125" i="18"/>
  <c r="D125" i="18"/>
  <c r="H124" i="18"/>
  <c r="G124" i="18"/>
  <c r="F124" i="18"/>
  <c r="E124" i="18"/>
  <c r="D124" i="18"/>
  <c r="C124" i="18" s="1"/>
  <c r="H123" i="18"/>
  <c r="G123" i="18"/>
  <c r="F123" i="18"/>
  <c r="C123" i="18" s="1"/>
  <c r="E123" i="18"/>
  <c r="D123" i="18"/>
  <c r="H122" i="18"/>
  <c r="G122" i="18"/>
  <c r="F122" i="18"/>
  <c r="E122" i="18"/>
  <c r="D122" i="18"/>
  <c r="C122" i="18" s="1"/>
  <c r="H121" i="18"/>
  <c r="G121" i="18"/>
  <c r="F121" i="18"/>
  <c r="C121" i="18" s="1"/>
  <c r="E121" i="18"/>
  <c r="D121" i="18"/>
  <c r="H120" i="18"/>
  <c r="G120" i="18"/>
  <c r="F120" i="18"/>
  <c r="E120" i="18"/>
  <c r="D120" i="18"/>
  <c r="C120" i="18" s="1"/>
  <c r="H119" i="18"/>
  <c r="G119" i="18"/>
  <c r="F119" i="18"/>
  <c r="C119" i="18" s="1"/>
  <c r="E119" i="18"/>
  <c r="D119" i="18"/>
  <c r="H118" i="18"/>
  <c r="G118" i="18"/>
  <c r="F118" i="18"/>
  <c r="E118" i="18"/>
  <c r="D118" i="18"/>
  <c r="C118" i="18" s="1"/>
  <c r="H117" i="18"/>
  <c r="G117" i="18"/>
  <c r="F117" i="18"/>
  <c r="C117" i="18" s="1"/>
  <c r="E117" i="18"/>
  <c r="D117" i="18"/>
  <c r="H116" i="18"/>
  <c r="G116" i="18"/>
  <c r="F116" i="18"/>
  <c r="E116" i="18"/>
  <c r="D116" i="18"/>
  <c r="C116" i="18" s="1"/>
  <c r="H115" i="18"/>
  <c r="G115" i="18"/>
  <c r="F115" i="18"/>
  <c r="C115" i="18" s="1"/>
  <c r="E115" i="18"/>
  <c r="D115" i="18"/>
  <c r="H114" i="18"/>
  <c r="G114" i="18"/>
  <c r="F114" i="18"/>
  <c r="E114" i="18"/>
  <c r="D114" i="18"/>
  <c r="C114" i="18" s="1"/>
  <c r="H113" i="18"/>
  <c r="G113" i="18"/>
  <c r="G110" i="18" s="1"/>
  <c r="F113" i="18"/>
  <c r="F110" i="18" s="1"/>
  <c r="E113" i="18"/>
  <c r="D113" i="18"/>
  <c r="H112" i="18"/>
  <c r="H110" i="18" s="1"/>
  <c r="G112" i="18"/>
  <c r="F112" i="18"/>
  <c r="E112" i="18"/>
  <c r="D112" i="18"/>
  <c r="C112" i="18" s="1"/>
  <c r="H108" i="18"/>
  <c r="G108" i="18"/>
  <c r="F108" i="18"/>
  <c r="E108" i="18"/>
  <c r="D108" i="18"/>
  <c r="C108" i="18" s="1"/>
  <c r="H107" i="18"/>
  <c r="G107" i="18"/>
  <c r="C107" i="18" s="1"/>
  <c r="F107" i="18"/>
  <c r="E107" i="18"/>
  <c r="D107" i="18"/>
  <c r="H106" i="18"/>
  <c r="G106" i="18"/>
  <c r="F106" i="18"/>
  <c r="E106" i="18"/>
  <c r="D106" i="18"/>
  <c r="C106" i="18" s="1"/>
  <c r="H105" i="18"/>
  <c r="G105" i="18"/>
  <c r="F105" i="18"/>
  <c r="E105" i="18"/>
  <c r="D105" i="18"/>
  <c r="C105" i="18"/>
  <c r="H104" i="18"/>
  <c r="G104" i="18"/>
  <c r="F104" i="18"/>
  <c r="E104" i="18"/>
  <c r="D104" i="18"/>
  <c r="C104" i="18" s="1"/>
  <c r="H103" i="18"/>
  <c r="G103" i="18"/>
  <c r="C103" i="18" s="1"/>
  <c r="F103" i="18"/>
  <c r="E103" i="18"/>
  <c r="D103" i="18"/>
  <c r="H102" i="18"/>
  <c r="G102" i="18"/>
  <c r="F102" i="18"/>
  <c r="E102" i="18"/>
  <c r="D102" i="18"/>
  <c r="C102" i="18" s="1"/>
  <c r="H101" i="18"/>
  <c r="G101" i="18"/>
  <c r="C101" i="18" s="1"/>
  <c r="F101" i="18"/>
  <c r="E101" i="18"/>
  <c r="D101" i="18"/>
  <c r="H100" i="18"/>
  <c r="G100" i="18"/>
  <c r="F100" i="18"/>
  <c r="E100" i="18"/>
  <c r="D100" i="18"/>
  <c r="C100" i="18" s="1"/>
  <c r="H99" i="18"/>
  <c r="G99" i="18"/>
  <c r="C99" i="18" s="1"/>
  <c r="F99" i="18"/>
  <c r="E99" i="18"/>
  <c r="D99" i="18"/>
  <c r="H98" i="18"/>
  <c r="G98" i="18"/>
  <c r="F98" i="18"/>
  <c r="E98" i="18"/>
  <c r="D98" i="18"/>
  <c r="C98" i="18" s="1"/>
  <c r="H97" i="18"/>
  <c r="G97" i="18"/>
  <c r="F97" i="18"/>
  <c r="E97" i="18"/>
  <c r="D97" i="18"/>
  <c r="C97" i="18" s="1"/>
  <c r="H96" i="18"/>
  <c r="G96" i="18"/>
  <c r="F96" i="18"/>
  <c r="E96" i="18"/>
  <c r="D96" i="18"/>
  <c r="C96" i="18" s="1"/>
  <c r="H95" i="18"/>
  <c r="G95" i="18"/>
  <c r="C95" i="18" s="1"/>
  <c r="F95" i="18"/>
  <c r="E95" i="18"/>
  <c r="D95" i="18"/>
  <c r="H94" i="18"/>
  <c r="G94" i="18"/>
  <c r="F94" i="18"/>
  <c r="E94" i="18"/>
  <c r="E91" i="18" s="1"/>
  <c r="D94" i="18"/>
  <c r="C94" i="18" s="1"/>
  <c r="H93" i="18"/>
  <c r="H91" i="18" s="1"/>
  <c r="G93" i="18"/>
  <c r="G91" i="18" s="1"/>
  <c r="F93" i="18"/>
  <c r="E93" i="18"/>
  <c r="D93" i="18"/>
  <c r="H75" i="18"/>
  <c r="G75" i="18"/>
  <c r="F75" i="18"/>
  <c r="E75" i="18"/>
  <c r="D75" i="18"/>
  <c r="C75" i="18" s="1"/>
  <c r="H74" i="18"/>
  <c r="G74" i="18"/>
  <c r="F74" i="18"/>
  <c r="E74" i="18"/>
  <c r="D74" i="18"/>
  <c r="C74" i="18"/>
  <c r="H73" i="18"/>
  <c r="G73" i="18"/>
  <c r="F73" i="18"/>
  <c r="E73" i="18"/>
  <c r="D73" i="18"/>
  <c r="C73" i="18" s="1"/>
  <c r="H72" i="18"/>
  <c r="G72" i="18"/>
  <c r="F72" i="18"/>
  <c r="E72" i="18"/>
  <c r="D72" i="18"/>
  <c r="C72" i="18"/>
  <c r="H71" i="18"/>
  <c r="G71" i="18"/>
  <c r="F71" i="18"/>
  <c r="E71" i="18"/>
  <c r="D71" i="18"/>
  <c r="C71" i="18" s="1"/>
  <c r="H70" i="18"/>
  <c r="G70" i="18"/>
  <c r="C70" i="18" s="1"/>
  <c r="F70" i="18"/>
  <c r="E70" i="18"/>
  <c r="D70" i="18"/>
  <c r="H69" i="18"/>
  <c r="G69" i="18"/>
  <c r="F69" i="18"/>
  <c r="E69" i="18"/>
  <c r="D69" i="18"/>
  <c r="C69" i="18" s="1"/>
  <c r="H68" i="18"/>
  <c r="G68" i="18"/>
  <c r="F68" i="18"/>
  <c r="E68" i="18"/>
  <c r="D68" i="18"/>
  <c r="C68" i="18"/>
  <c r="H67" i="18"/>
  <c r="G67" i="18"/>
  <c r="F67" i="18"/>
  <c r="E67" i="18"/>
  <c r="D67" i="18"/>
  <c r="C67" i="18" s="1"/>
  <c r="H66" i="18"/>
  <c r="G66" i="18"/>
  <c r="F66" i="18"/>
  <c r="E66" i="18"/>
  <c r="D66" i="18"/>
  <c r="C66" i="18"/>
  <c r="H65" i="18"/>
  <c r="G65" i="18"/>
  <c r="F65" i="18"/>
  <c r="E65" i="18"/>
  <c r="D65" i="18"/>
  <c r="C65" i="18" s="1"/>
  <c r="H64" i="18"/>
  <c r="G64" i="18"/>
  <c r="F64" i="18"/>
  <c r="E64" i="18"/>
  <c r="D64" i="18"/>
  <c r="C64" i="18"/>
  <c r="H63" i="18"/>
  <c r="G63" i="18"/>
  <c r="F63" i="18"/>
  <c r="E63" i="18"/>
  <c r="D63" i="18"/>
  <c r="C63" i="18" s="1"/>
  <c r="H62" i="18"/>
  <c r="G62" i="18"/>
  <c r="F62" i="18"/>
  <c r="E62" i="18"/>
  <c r="D62" i="18"/>
  <c r="C62" i="18"/>
  <c r="H61" i="18"/>
  <c r="G61" i="18"/>
  <c r="F61" i="18"/>
  <c r="F58" i="18" s="1"/>
  <c r="E61" i="18"/>
  <c r="D61" i="18"/>
  <c r="C61" i="18" s="1"/>
  <c r="H60" i="18"/>
  <c r="G60" i="18"/>
  <c r="F60" i="18"/>
  <c r="E60" i="18"/>
  <c r="D60" i="18"/>
  <c r="H56" i="18"/>
  <c r="G56" i="18"/>
  <c r="F56" i="18"/>
  <c r="E56" i="18"/>
  <c r="D56" i="18"/>
  <c r="C56" i="18" s="1"/>
  <c r="H55" i="18"/>
  <c r="G55" i="18"/>
  <c r="F55" i="18"/>
  <c r="C55" i="18" s="1"/>
  <c r="E55" i="18"/>
  <c r="D55" i="18"/>
  <c r="H54" i="18"/>
  <c r="G54" i="18"/>
  <c r="F54" i="18"/>
  <c r="E54" i="18"/>
  <c r="D54" i="18"/>
  <c r="C54" i="18" s="1"/>
  <c r="H53" i="18"/>
  <c r="G53" i="18"/>
  <c r="F53" i="18"/>
  <c r="E53" i="18"/>
  <c r="D53" i="18"/>
  <c r="C53" i="18" s="1"/>
  <c r="H52" i="18"/>
  <c r="G52" i="18"/>
  <c r="F52" i="18"/>
  <c r="C52" i="18" s="1"/>
  <c r="E52" i="18"/>
  <c r="D52" i="18"/>
  <c r="H51" i="18"/>
  <c r="G51" i="18"/>
  <c r="F51" i="18"/>
  <c r="E51" i="18"/>
  <c r="D51" i="18"/>
  <c r="H50" i="18"/>
  <c r="G50" i="18"/>
  <c r="F50" i="18"/>
  <c r="C50" i="18" s="1"/>
  <c r="E50" i="18"/>
  <c r="D50" i="18"/>
  <c r="H49" i="18"/>
  <c r="G49" i="18"/>
  <c r="F49" i="18"/>
  <c r="C49" i="18" s="1"/>
  <c r="E49" i="18"/>
  <c r="D49" i="18"/>
  <c r="H48" i="18"/>
  <c r="G48" i="18"/>
  <c r="F48" i="18"/>
  <c r="E48" i="18"/>
  <c r="D48" i="18"/>
  <c r="H47" i="18"/>
  <c r="G47" i="18"/>
  <c r="F47" i="18"/>
  <c r="C47" i="18" s="1"/>
  <c r="E47" i="18"/>
  <c r="D47" i="18"/>
  <c r="H46" i="18"/>
  <c r="G46" i="18"/>
  <c r="F46" i="18"/>
  <c r="C46" i="18" s="1"/>
  <c r="E46" i="18"/>
  <c r="D46" i="18"/>
  <c r="H45" i="18"/>
  <c r="G45" i="18"/>
  <c r="F45" i="18"/>
  <c r="E45" i="18"/>
  <c r="D45" i="18"/>
  <c r="H44" i="18"/>
  <c r="G44" i="18"/>
  <c r="F44" i="18"/>
  <c r="E44" i="18"/>
  <c r="D44" i="18"/>
  <c r="C44" i="18" s="1"/>
  <c r="H43" i="18"/>
  <c r="G43" i="18"/>
  <c r="F43" i="18"/>
  <c r="C43" i="18" s="1"/>
  <c r="E43" i="18"/>
  <c r="D43" i="18"/>
  <c r="H42" i="18"/>
  <c r="G42" i="18"/>
  <c r="F42" i="18"/>
  <c r="E42" i="18"/>
  <c r="D42" i="18"/>
  <c r="C42" i="18" s="1"/>
  <c r="D41" i="18"/>
  <c r="C41" i="18" s="1"/>
  <c r="E41" i="18"/>
  <c r="F41" i="18"/>
  <c r="G41" i="18"/>
  <c r="H41" i="18"/>
  <c r="F28" i="18"/>
  <c r="AX129" i="18"/>
  <c r="AW129" i="18"/>
  <c r="AV129" i="18"/>
  <c r="AU129" i="18"/>
  <c r="AT129" i="18"/>
  <c r="AS129" i="18"/>
  <c r="AR129" i="18"/>
  <c r="AQ129" i="18"/>
  <c r="AP129" i="18"/>
  <c r="AO129" i="18"/>
  <c r="AN129" i="18"/>
  <c r="AM129" i="18"/>
  <c r="AL129" i="18"/>
  <c r="AK129" i="18"/>
  <c r="AJ129" i="18"/>
  <c r="AI129" i="18"/>
  <c r="AH129" i="18"/>
  <c r="AG129" i="18"/>
  <c r="AF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E129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E110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F91" i="18"/>
  <c r="AW58" i="18"/>
  <c r="AV58" i="18"/>
  <c r="AU58" i="18"/>
  <c r="AT58" i="18"/>
  <c r="AS58" i="18"/>
  <c r="AR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AX39" i="18"/>
  <c r="AX149" i="18" s="1"/>
  <c r="AQ39" i="18"/>
  <c r="AQ149" i="18" s="1"/>
  <c r="AJ39" i="18"/>
  <c r="AC39" i="18"/>
  <c r="V39" i="18"/>
  <c r="O39" i="18"/>
  <c r="AW39" i="18"/>
  <c r="AP39" i="18"/>
  <c r="AI39" i="18"/>
  <c r="AB39" i="18"/>
  <c r="U39" i="18"/>
  <c r="N39" i="18"/>
  <c r="AV39" i="18"/>
  <c r="AU39" i="18"/>
  <c r="AU149" i="18" s="1"/>
  <c r="AT39" i="18"/>
  <c r="AS39" i="18"/>
  <c r="AR39" i="18"/>
  <c r="AO39" i="18"/>
  <c r="AN39" i="18"/>
  <c r="AM39" i="18"/>
  <c r="AL39" i="18"/>
  <c r="AK39" i="18"/>
  <c r="AH39" i="18"/>
  <c r="AG39" i="18"/>
  <c r="AF39" i="18"/>
  <c r="AE39" i="18"/>
  <c r="AD39" i="18"/>
  <c r="AA39" i="18"/>
  <c r="Z39" i="18"/>
  <c r="Y39" i="18"/>
  <c r="X39" i="18"/>
  <c r="W39" i="18"/>
  <c r="T39" i="18"/>
  <c r="S39" i="18"/>
  <c r="R39" i="18"/>
  <c r="Q39" i="18"/>
  <c r="P39" i="18"/>
  <c r="M39" i="18"/>
  <c r="L39" i="18"/>
  <c r="K39" i="18"/>
  <c r="J39" i="18"/>
  <c r="I39" i="18"/>
  <c r="C51" i="18" l="1"/>
  <c r="C48" i="18"/>
  <c r="D91" i="18"/>
  <c r="C45" i="18"/>
  <c r="C114" i="20"/>
  <c r="C95" i="20"/>
  <c r="C76" i="20"/>
  <c r="C137" i="18"/>
  <c r="C142" i="18"/>
  <c r="G129" i="18"/>
  <c r="F129" i="18"/>
  <c r="D129" i="18"/>
  <c r="C113" i="18"/>
  <c r="C110" i="18" s="1"/>
  <c r="D110" i="18"/>
  <c r="C93" i="18"/>
  <c r="C91" i="18" s="1"/>
  <c r="C60" i="18"/>
  <c r="H130" i="18"/>
  <c r="G130" i="18"/>
  <c r="F130" i="18"/>
  <c r="E130" i="18"/>
  <c r="D130" i="18"/>
  <c r="C130" i="18" s="1"/>
  <c r="AA149" i="18"/>
  <c r="AH149" i="18"/>
  <c r="AK149" i="18"/>
  <c r="AM149" i="18"/>
  <c r="AN149" i="18"/>
  <c r="AO149" i="18"/>
  <c r="AR149" i="18"/>
  <c r="C129" i="18" l="1"/>
  <c r="H111" i="18"/>
  <c r="G111" i="18"/>
  <c r="F111" i="18"/>
  <c r="E111" i="18"/>
  <c r="D111" i="18"/>
  <c r="H92" i="18"/>
  <c r="G92" i="18"/>
  <c r="F92" i="18"/>
  <c r="E92" i="18"/>
  <c r="D92" i="18"/>
  <c r="F89" i="18"/>
  <c r="H87" i="18"/>
  <c r="C87" i="18" s="1"/>
  <c r="G87" i="18"/>
  <c r="F87" i="18"/>
  <c r="D87" i="18"/>
  <c r="H86" i="18"/>
  <c r="C86" i="18" s="1"/>
  <c r="G86" i="18"/>
  <c r="F86" i="18"/>
  <c r="E86" i="18"/>
  <c r="D86" i="18"/>
  <c r="H85" i="18"/>
  <c r="C85" i="18" s="1"/>
  <c r="G85" i="18"/>
  <c r="E85" i="18"/>
  <c r="D85" i="18"/>
  <c r="H84" i="18"/>
  <c r="C84" i="18" s="1"/>
  <c r="G84" i="18"/>
  <c r="E84" i="18"/>
  <c r="D84" i="18"/>
  <c r="H83" i="18"/>
  <c r="C83" i="18" s="1"/>
  <c r="G83" i="18"/>
  <c r="E83" i="18"/>
  <c r="D83" i="18"/>
  <c r="H82" i="18"/>
  <c r="C82" i="18" s="1"/>
  <c r="E82" i="18"/>
  <c r="H80" i="18"/>
  <c r="E80" i="18"/>
  <c r="H79" i="18"/>
  <c r="G79" i="18"/>
  <c r="E79" i="18"/>
  <c r="C79" i="18"/>
  <c r="D79" i="18"/>
  <c r="H77" i="18"/>
  <c r="G77" i="18"/>
  <c r="C77" i="18" s="1"/>
  <c r="F77" i="18"/>
  <c r="D77" i="18"/>
  <c r="H76" i="18"/>
  <c r="G76" i="18"/>
  <c r="F76" i="18"/>
  <c r="E76" i="18"/>
  <c r="D76" i="18"/>
  <c r="H75" i="20"/>
  <c r="G75" i="20"/>
  <c r="F75" i="20"/>
  <c r="D75" i="20"/>
  <c r="H74" i="20"/>
  <c r="G74" i="20"/>
  <c r="F74" i="20"/>
  <c r="E74" i="20"/>
  <c r="D74" i="20"/>
  <c r="H73" i="20"/>
  <c r="G73" i="20"/>
  <c r="F73" i="20"/>
  <c r="E73" i="20"/>
  <c r="D73" i="20"/>
  <c r="H72" i="20"/>
  <c r="G72" i="20"/>
  <c r="E72" i="20"/>
  <c r="D72" i="20"/>
  <c r="H71" i="20"/>
  <c r="G71" i="20"/>
  <c r="E71" i="20"/>
  <c r="C71" i="20" s="1"/>
  <c r="D71" i="20"/>
  <c r="H70" i="20"/>
  <c r="G70" i="20"/>
  <c r="E70" i="20"/>
  <c r="D70" i="20"/>
  <c r="H69" i="20"/>
  <c r="E69" i="20"/>
  <c r="H67" i="20"/>
  <c r="G67" i="20"/>
  <c r="F67" i="20"/>
  <c r="E67" i="20"/>
  <c r="D67" i="20"/>
  <c r="H66" i="20"/>
  <c r="G66" i="20"/>
  <c r="F66" i="20"/>
  <c r="E66" i="20"/>
  <c r="D66" i="20"/>
  <c r="H65" i="20"/>
  <c r="G65" i="20"/>
  <c r="F65" i="20"/>
  <c r="E65" i="20"/>
  <c r="D65" i="20"/>
  <c r="H64" i="20"/>
  <c r="E64" i="20"/>
  <c r="H63" i="20"/>
  <c r="G63" i="20"/>
  <c r="E63" i="20"/>
  <c r="D63" i="20"/>
  <c r="C63" i="20" s="1"/>
  <c r="H62" i="20"/>
  <c r="G62" i="20"/>
  <c r="F62" i="20"/>
  <c r="E62" i="20"/>
  <c r="D62" i="20"/>
  <c r="H61" i="20"/>
  <c r="G61" i="20"/>
  <c r="F61" i="20"/>
  <c r="E61" i="20"/>
  <c r="H60" i="20"/>
  <c r="G60" i="20"/>
  <c r="F60" i="20"/>
  <c r="E60" i="20"/>
  <c r="D60" i="20"/>
  <c r="H59" i="20"/>
  <c r="G59" i="20"/>
  <c r="F59" i="20"/>
  <c r="E59" i="20"/>
  <c r="D59" i="20"/>
  <c r="S58" i="20"/>
  <c r="S39" i="20" s="1"/>
  <c r="H59" i="18"/>
  <c r="G59" i="18"/>
  <c r="F59" i="18"/>
  <c r="E59" i="18"/>
  <c r="D59" i="18"/>
  <c r="H56" i="20"/>
  <c r="G56" i="20"/>
  <c r="F56" i="20"/>
  <c r="C56" i="20" s="1"/>
  <c r="D56" i="20"/>
  <c r="H55" i="20"/>
  <c r="G55" i="20"/>
  <c r="F55" i="20"/>
  <c r="E55" i="20"/>
  <c r="D55" i="20"/>
  <c r="H54" i="20"/>
  <c r="G54" i="20"/>
  <c r="F54" i="20"/>
  <c r="E54" i="20"/>
  <c r="D54" i="20"/>
  <c r="H53" i="20"/>
  <c r="G53" i="20"/>
  <c r="E53" i="20"/>
  <c r="D53" i="20"/>
  <c r="H52" i="20"/>
  <c r="G52" i="20"/>
  <c r="E52" i="20"/>
  <c r="D52" i="20"/>
  <c r="H51" i="20"/>
  <c r="G51" i="20"/>
  <c r="E51" i="20"/>
  <c r="D51" i="20"/>
  <c r="H50" i="20"/>
  <c r="E50" i="20"/>
  <c r="H48" i="20"/>
  <c r="G48" i="20"/>
  <c r="F48" i="20"/>
  <c r="E48" i="20"/>
  <c r="D48" i="20"/>
  <c r="H47" i="20"/>
  <c r="G47" i="20"/>
  <c r="F47" i="20"/>
  <c r="E47" i="20"/>
  <c r="D47" i="20"/>
  <c r="H46" i="20"/>
  <c r="G46" i="20"/>
  <c r="F46" i="20"/>
  <c r="E46" i="20"/>
  <c r="D46" i="20"/>
  <c r="H45" i="20"/>
  <c r="E45" i="20"/>
  <c r="H44" i="20"/>
  <c r="G44" i="20"/>
  <c r="E44" i="20"/>
  <c r="D44" i="20"/>
  <c r="H43" i="20"/>
  <c r="G43" i="20"/>
  <c r="F43" i="20"/>
  <c r="E43" i="20"/>
  <c r="D43" i="20"/>
  <c r="H42" i="20"/>
  <c r="G42" i="20"/>
  <c r="F42" i="20"/>
  <c r="E42" i="20"/>
  <c r="H41" i="20"/>
  <c r="G41" i="20"/>
  <c r="F41" i="20"/>
  <c r="E41" i="20"/>
  <c r="D41" i="20"/>
  <c r="H40" i="20"/>
  <c r="G40" i="20"/>
  <c r="F40" i="20"/>
  <c r="E40" i="20"/>
  <c r="D40" i="20"/>
  <c r="H37" i="20"/>
  <c r="F37" i="20"/>
  <c r="E37" i="20"/>
  <c r="D37" i="20"/>
  <c r="H36" i="20"/>
  <c r="G36" i="20"/>
  <c r="F36" i="20"/>
  <c r="E36" i="20"/>
  <c r="D36" i="20"/>
  <c r="H35" i="20"/>
  <c r="G35" i="20"/>
  <c r="F35" i="20"/>
  <c r="E35" i="20"/>
  <c r="D35" i="20"/>
  <c r="H34" i="20"/>
  <c r="G34" i="20"/>
  <c r="F34" i="20"/>
  <c r="E34" i="20"/>
  <c r="D34" i="20"/>
  <c r="H33" i="20"/>
  <c r="G33" i="20"/>
  <c r="F33" i="20"/>
  <c r="E33" i="20"/>
  <c r="D33" i="20"/>
  <c r="H32" i="20"/>
  <c r="G32" i="20"/>
  <c r="F32" i="20"/>
  <c r="E32" i="20"/>
  <c r="D32" i="20"/>
  <c r="H30" i="20"/>
  <c r="G30" i="20"/>
  <c r="F30" i="20"/>
  <c r="E30" i="20"/>
  <c r="D30" i="20"/>
  <c r="H29" i="20"/>
  <c r="G29" i="20"/>
  <c r="F29" i="20"/>
  <c r="E29" i="20"/>
  <c r="D29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6" i="20"/>
  <c r="G26" i="20"/>
  <c r="F26" i="20"/>
  <c r="E26" i="20"/>
  <c r="D26" i="20"/>
  <c r="H25" i="20"/>
  <c r="G25" i="20"/>
  <c r="F25" i="20"/>
  <c r="E25" i="20"/>
  <c r="D25" i="20"/>
  <c r="H24" i="20"/>
  <c r="G24" i="20"/>
  <c r="F24" i="20"/>
  <c r="E24" i="20"/>
  <c r="D24" i="20"/>
  <c r="H23" i="20"/>
  <c r="G23" i="20"/>
  <c r="F23" i="20"/>
  <c r="E23" i="20"/>
  <c r="D23" i="20"/>
  <c r="H22" i="20"/>
  <c r="G22" i="20"/>
  <c r="F22" i="20"/>
  <c r="E22" i="20"/>
  <c r="D22" i="20"/>
  <c r="H21" i="20"/>
  <c r="G21" i="20"/>
  <c r="F21" i="20"/>
  <c r="E21" i="20"/>
  <c r="D21" i="20"/>
  <c r="H20" i="20"/>
  <c r="G20" i="20"/>
  <c r="F20" i="20"/>
  <c r="E20" i="20"/>
  <c r="D20" i="20"/>
  <c r="H19" i="20"/>
  <c r="G19" i="20"/>
  <c r="F19" i="20"/>
  <c r="E19" i="20"/>
  <c r="D19" i="20"/>
  <c r="H17" i="20"/>
  <c r="G17" i="20"/>
  <c r="F17" i="20"/>
  <c r="E17" i="20"/>
  <c r="D17" i="20"/>
  <c r="H15" i="20"/>
  <c r="G15" i="20"/>
  <c r="F15" i="20"/>
  <c r="E15" i="20"/>
  <c r="D15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3" i="20"/>
  <c r="G13" i="20"/>
  <c r="F13" i="20"/>
  <c r="H12" i="20"/>
  <c r="G12" i="20"/>
  <c r="F12" i="20"/>
  <c r="H11" i="20"/>
  <c r="G11" i="20"/>
  <c r="F11" i="20"/>
  <c r="H10" i="20"/>
  <c r="G10" i="20"/>
  <c r="F10" i="20"/>
  <c r="AX9" i="20"/>
  <c r="AW9" i="20"/>
  <c r="AV9" i="20"/>
  <c r="AU9" i="20"/>
  <c r="AT9" i="20"/>
  <c r="AS9" i="20"/>
  <c r="AR9" i="20"/>
  <c r="AQ9" i="20"/>
  <c r="AP9" i="20"/>
  <c r="AO9" i="20"/>
  <c r="AO134" i="20" s="1"/>
  <c r="AN9" i="20"/>
  <c r="AM9" i="20"/>
  <c r="AL9" i="20"/>
  <c r="AK9" i="20"/>
  <c r="AK134" i="20" s="1"/>
  <c r="AJ9" i="20"/>
  <c r="AI9" i="20"/>
  <c r="AH9" i="20"/>
  <c r="AH134" i="20" s="1"/>
  <c r="AG9" i="20"/>
  <c r="AF9" i="20"/>
  <c r="AE9" i="20"/>
  <c r="AD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E9" i="20"/>
  <c r="C9" i="20"/>
  <c r="H12" i="18"/>
  <c r="G12" i="18"/>
  <c r="F12" i="18"/>
  <c r="H11" i="18"/>
  <c r="G11" i="18"/>
  <c r="F11" i="18"/>
  <c r="F10" i="18"/>
  <c r="G10" i="18"/>
  <c r="H10" i="18"/>
  <c r="H40" i="18"/>
  <c r="G40" i="18"/>
  <c r="F40" i="18"/>
  <c r="E40" i="18"/>
  <c r="D40" i="18"/>
  <c r="H37" i="18"/>
  <c r="F37" i="18"/>
  <c r="E37" i="18"/>
  <c r="D37" i="18"/>
  <c r="H36" i="18"/>
  <c r="G36" i="18"/>
  <c r="F36" i="18"/>
  <c r="E36" i="18"/>
  <c r="D36" i="18"/>
  <c r="H35" i="18"/>
  <c r="G35" i="18"/>
  <c r="F35" i="18"/>
  <c r="E35" i="18"/>
  <c r="D35" i="18"/>
  <c r="H34" i="18"/>
  <c r="G34" i="18"/>
  <c r="F34" i="18"/>
  <c r="E34" i="18"/>
  <c r="D34" i="18"/>
  <c r="H33" i="18"/>
  <c r="G33" i="18"/>
  <c r="F33" i="18"/>
  <c r="E33" i="18"/>
  <c r="D33" i="18"/>
  <c r="H32" i="18"/>
  <c r="G32" i="18"/>
  <c r="F32" i="18"/>
  <c r="E32" i="18"/>
  <c r="D32" i="18"/>
  <c r="H30" i="18"/>
  <c r="G30" i="18"/>
  <c r="F30" i="18"/>
  <c r="E30" i="18"/>
  <c r="D30" i="18"/>
  <c r="H29" i="18"/>
  <c r="G29" i="18"/>
  <c r="F29" i="18"/>
  <c r="E29" i="18"/>
  <c r="D29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U149" i="18" s="1"/>
  <c r="T28" i="18"/>
  <c r="S28" i="18"/>
  <c r="R28" i="18"/>
  <c r="Q28" i="18"/>
  <c r="P28" i="18"/>
  <c r="P149" i="18" s="1"/>
  <c r="O28" i="18"/>
  <c r="N28" i="18"/>
  <c r="M28" i="18"/>
  <c r="L28" i="18"/>
  <c r="K28" i="18"/>
  <c r="J28" i="18"/>
  <c r="I28" i="18"/>
  <c r="H26" i="18"/>
  <c r="G26" i="18"/>
  <c r="F26" i="18"/>
  <c r="E26" i="18"/>
  <c r="D26" i="18"/>
  <c r="H25" i="18"/>
  <c r="G25" i="18"/>
  <c r="F25" i="18"/>
  <c r="E25" i="18"/>
  <c r="D25" i="18"/>
  <c r="H24" i="18"/>
  <c r="G24" i="18"/>
  <c r="F24" i="18"/>
  <c r="E24" i="18"/>
  <c r="D24" i="18"/>
  <c r="H23" i="18"/>
  <c r="G23" i="18"/>
  <c r="F23" i="18"/>
  <c r="E23" i="18"/>
  <c r="D23" i="18"/>
  <c r="H22" i="18"/>
  <c r="G22" i="18"/>
  <c r="F22" i="18"/>
  <c r="E22" i="18"/>
  <c r="D22" i="18"/>
  <c r="H21" i="18"/>
  <c r="G21" i="18"/>
  <c r="F21" i="18"/>
  <c r="E21" i="18"/>
  <c r="D21" i="18"/>
  <c r="H20" i="18"/>
  <c r="G20" i="18"/>
  <c r="F20" i="18"/>
  <c r="E20" i="18"/>
  <c r="D20" i="18"/>
  <c r="H19" i="18"/>
  <c r="G19" i="18"/>
  <c r="F19" i="18"/>
  <c r="E19" i="18"/>
  <c r="D19" i="18"/>
  <c r="H17" i="18"/>
  <c r="G17" i="18"/>
  <c r="F17" i="18"/>
  <c r="E17" i="18"/>
  <c r="D17" i="18"/>
  <c r="H15" i="18"/>
  <c r="G15" i="18"/>
  <c r="F15" i="18"/>
  <c r="E15" i="18"/>
  <c r="D15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Q149" i="18" s="1"/>
  <c r="P14" i="18"/>
  <c r="O14" i="18"/>
  <c r="N14" i="18"/>
  <c r="M14" i="18"/>
  <c r="L14" i="18"/>
  <c r="K14" i="18"/>
  <c r="J14" i="18"/>
  <c r="I14" i="18"/>
  <c r="H13" i="18"/>
  <c r="G13" i="18"/>
  <c r="F13" i="18"/>
  <c r="C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O149" i="18" s="1"/>
  <c r="N9" i="18"/>
  <c r="M9" i="18"/>
  <c r="L9" i="18"/>
  <c r="K9" i="18"/>
  <c r="J9" i="18"/>
  <c r="I9" i="18"/>
  <c r="E9" i="18"/>
  <c r="C30" i="18"/>
  <c r="S149" i="18" l="1"/>
  <c r="V149" i="18"/>
  <c r="H9" i="20"/>
  <c r="H28" i="20"/>
  <c r="AA134" i="20"/>
  <c r="AM134" i="20"/>
  <c r="AN134" i="20"/>
  <c r="AR134" i="20"/>
  <c r="G14" i="20"/>
  <c r="G28" i="20"/>
  <c r="C30" i="20"/>
  <c r="E28" i="20"/>
  <c r="C33" i="20"/>
  <c r="C43" i="20"/>
  <c r="C51" i="20"/>
  <c r="C55" i="20"/>
  <c r="C59" i="20"/>
  <c r="C60" i="20"/>
  <c r="C65" i="20"/>
  <c r="C25" i="20"/>
  <c r="C15" i="20"/>
  <c r="C70" i="20"/>
  <c r="C72" i="20"/>
  <c r="C74" i="20"/>
  <c r="C75" i="20"/>
  <c r="C46" i="20"/>
  <c r="C48" i="20"/>
  <c r="C53" i="20"/>
  <c r="C67" i="20"/>
  <c r="C73" i="20"/>
  <c r="F9" i="20"/>
  <c r="G9" i="20"/>
  <c r="F14" i="20"/>
  <c r="C17" i="20"/>
  <c r="D14" i="20"/>
  <c r="H14" i="20"/>
  <c r="C20" i="20"/>
  <c r="C21" i="20"/>
  <c r="C22" i="20"/>
  <c r="C23" i="20"/>
  <c r="C24" i="20"/>
  <c r="C26" i="20"/>
  <c r="F28" i="20"/>
  <c r="C32" i="20"/>
  <c r="C34" i="20"/>
  <c r="C40" i="20"/>
  <c r="C41" i="20"/>
  <c r="C44" i="20"/>
  <c r="C52" i="20"/>
  <c r="C54" i="20"/>
  <c r="H58" i="20"/>
  <c r="C62" i="20"/>
  <c r="D28" i="20"/>
  <c r="E58" i="20"/>
  <c r="G58" i="20"/>
  <c r="C19" i="20"/>
  <c r="E14" i="20"/>
  <c r="D58" i="20"/>
  <c r="C29" i="20"/>
  <c r="G9" i="18"/>
  <c r="C32" i="18"/>
  <c r="C111" i="18"/>
  <c r="C59" i="18"/>
  <c r="C92" i="18"/>
  <c r="D28" i="18"/>
  <c r="G28" i="18"/>
  <c r="E39" i="18"/>
  <c r="G14" i="18"/>
  <c r="H9" i="18"/>
  <c r="H28" i="18"/>
  <c r="F14" i="18"/>
  <c r="C23" i="18"/>
  <c r="C24" i="18"/>
  <c r="C15" i="18"/>
  <c r="D14" i="18"/>
  <c r="H14" i="18"/>
  <c r="C20" i="18"/>
  <c r="C21" i="18"/>
  <c r="C22" i="18"/>
  <c r="G39" i="18"/>
  <c r="F39" i="18"/>
  <c r="F149" i="18" s="1"/>
  <c r="E14" i="18"/>
  <c r="C19" i="18"/>
  <c r="C26" i="18"/>
  <c r="C33" i="18"/>
  <c r="C34" i="18"/>
  <c r="C40" i="18"/>
  <c r="D39" i="18"/>
  <c r="H39" i="18"/>
  <c r="C29" i="18"/>
  <c r="C17" i="18"/>
  <c r="E28" i="18"/>
  <c r="F9" i="18"/>
  <c r="C25" i="18"/>
  <c r="C76" i="18"/>
  <c r="E149" i="18" l="1"/>
  <c r="H149" i="18"/>
  <c r="G149" i="18"/>
  <c r="D149" i="18"/>
  <c r="H134" i="20"/>
  <c r="D134" i="20"/>
  <c r="C28" i="20"/>
  <c r="G134" i="20"/>
  <c r="C58" i="20"/>
  <c r="C14" i="20"/>
  <c r="C14" i="18"/>
  <c r="C28" i="18"/>
  <c r="C39" i="18"/>
  <c r="I150" i="18" l="1"/>
  <c r="P150" i="18"/>
  <c r="W149" i="18"/>
  <c r="X149" i="18"/>
  <c r="Y149" i="18"/>
  <c r="Z149" i="18" l="1"/>
  <c r="W150" i="18" s="1"/>
  <c r="AD149" i="18"/>
  <c r="AE149" i="18"/>
  <c r="AD150" i="18" s="1"/>
  <c r="AF149" i="18"/>
  <c r="AG149" i="18"/>
  <c r="AL149" i="18"/>
  <c r="AK150" i="18" s="1"/>
  <c r="AS149" i="18"/>
  <c r="AR150" i="18" l="1"/>
  <c r="AV149" i="18"/>
  <c r="AB149" i="18"/>
  <c r="AC149" i="18"/>
  <c r="AI149" i="18"/>
  <c r="AP149" i="18"/>
  <c r="AW149" i="18"/>
  <c r="AJ149" i="18"/>
  <c r="AC134" i="20"/>
  <c r="AC58" i="20" s="1"/>
  <c r="AJ134" i="20"/>
  <c r="AJ58" i="20" s="1"/>
  <c r="AD135" i="20"/>
  <c r="P135" i="20"/>
  <c r="I135" i="20"/>
  <c r="W135" i="20"/>
  <c r="AD58" i="20"/>
  <c r="AD39" i="20"/>
  <c r="AD134" i="20"/>
  <c r="AK135" i="20"/>
  <c r="AL39" i="20"/>
  <c r="AL134" i="20"/>
  <c r="AL58" i="20"/>
  <c r="P58" i="20"/>
  <c r="P39" i="20"/>
  <c r="P134" i="20"/>
  <c r="AG58" i="20"/>
  <c r="AG39" i="20"/>
  <c r="AG134" i="20"/>
  <c r="AP39" i="20"/>
  <c r="AP134" i="20"/>
  <c r="AP58" i="20"/>
  <c r="U58" i="20"/>
  <c r="U39" i="20"/>
  <c r="U134" i="20"/>
  <c r="V39" i="20"/>
  <c r="V134" i="20"/>
  <c r="V58" i="20"/>
  <c r="Y39" i="20"/>
  <c r="Y134" i="20"/>
  <c r="Y58" i="20"/>
  <c r="J39" i="20"/>
  <c r="J134" i="20"/>
  <c r="J58" i="20"/>
  <c r="W134" i="20"/>
  <c r="W58" i="20"/>
  <c r="W39" i="20"/>
  <c r="AI58" i="20"/>
  <c r="AI39" i="20"/>
  <c r="AI134" i="20"/>
  <c r="L39" i="20"/>
  <c r="L134" i="20"/>
  <c r="L58" i="20"/>
  <c r="R39" i="20"/>
  <c r="R134" i="20"/>
  <c r="R58" i="20"/>
  <c r="Q134" i="20"/>
  <c r="Q58" i="20"/>
  <c r="Q39" i="20"/>
  <c r="K39" i="20"/>
  <c r="K134" i="20"/>
  <c r="K58" i="20"/>
  <c r="AS58" i="20"/>
  <c r="AS39" i="20"/>
  <c r="AS134" i="20"/>
  <c r="AV58" i="20"/>
  <c r="AV39" i="20"/>
  <c r="AV134" i="20"/>
  <c r="X134" i="20"/>
  <c r="X58" i="20"/>
  <c r="X39" i="20"/>
  <c r="N39" i="20"/>
  <c r="N134" i="20"/>
  <c r="N58" i="20"/>
  <c r="I58" i="20"/>
  <c r="I39" i="20"/>
  <c r="I134" i="20"/>
  <c r="AW134" i="20"/>
  <c r="AW58" i="20"/>
  <c r="AW39" i="20"/>
  <c r="O39" i="20"/>
  <c r="O134" i="20"/>
  <c r="O58" i="20"/>
  <c r="AF58" i="20"/>
  <c r="AF39" i="20"/>
  <c r="AF134" i="20"/>
  <c r="AE134" i="20"/>
  <c r="AE58" i="20"/>
  <c r="AE39" i="20"/>
  <c r="M134" i="20"/>
  <c r="M58" i="20"/>
  <c r="M39" i="20"/>
  <c r="Z134" i="20"/>
  <c r="Z58" i="20"/>
  <c r="Z39" i="20"/>
  <c r="AB134" i="20"/>
  <c r="AB58" i="20"/>
  <c r="AB39" i="20"/>
  <c r="T39" i="20"/>
  <c r="T134" i="20"/>
  <c r="T58" i="20"/>
</calcChain>
</file>

<file path=xl/sharedStrings.xml><?xml version="1.0" encoding="utf-8"?>
<sst xmlns="http://schemas.openxmlformats.org/spreadsheetml/2006/main" count="693" uniqueCount="174">
  <si>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</si>
  <si>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</si>
  <si>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</si>
  <si>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</si>
  <si>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</si>
  <si>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</si>
  <si>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</si>
  <si>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</si>
  <si>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</si>
  <si>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</si>
  <si>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</si>
  <si>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</si>
  <si>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</si>
  <si>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</si>
  <si>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</si>
  <si>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</si>
  <si>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</si>
  <si>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</si>
  <si>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</si>
  <si>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</si>
  <si>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</si>
  <si>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</si>
  <si>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</si>
  <si>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</si>
  <si>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</si>
  <si>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</si>
  <si>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</si>
  <si>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</si>
  <si>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</si>
  <si>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</si>
  <si>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</si>
  <si>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</si>
  <si>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</si>
  <si>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Wychowanie fizyczne</t>
  </si>
  <si>
    <t>Zoc</t>
  </si>
  <si>
    <t>Prawo administracyjne</t>
  </si>
  <si>
    <t>administracja</t>
  </si>
  <si>
    <t>Techonologie informacyjne</t>
  </si>
  <si>
    <t>I st.</t>
  </si>
  <si>
    <t>Podstawy prawoznawstwa</t>
  </si>
  <si>
    <t>Konstytucyjny system organów państwowych</t>
  </si>
  <si>
    <t>Postępowanie administracyjne</t>
  </si>
  <si>
    <t>Publiczne prawo gospodarcze</t>
  </si>
  <si>
    <t>zoc</t>
  </si>
  <si>
    <t>Ochrona własności intelektualnej</t>
  </si>
  <si>
    <t>Praca dyplomowa</t>
  </si>
  <si>
    <t>zal</t>
  </si>
  <si>
    <t>wszystkie</t>
  </si>
  <si>
    <t xml:space="preserve"> </t>
  </si>
  <si>
    <t>Nauka o administracji</t>
  </si>
  <si>
    <t>Prawo cywilne z umowami w administracji</t>
  </si>
  <si>
    <t>Prawo pracy i prawo urzędnicze</t>
  </si>
  <si>
    <t>Podstawy prawa karnego i prawa wykroczeń</t>
  </si>
  <si>
    <t>Seminarium dyplomowe</t>
  </si>
  <si>
    <t>Historia administracji</t>
  </si>
  <si>
    <t xml:space="preserve">Ustrój administracji publicznej </t>
  </si>
  <si>
    <t xml:space="preserve">Instytucje i źródła prawa Unii Europejskiej </t>
  </si>
  <si>
    <t>Socjologia i metody badań socjologicznych</t>
  </si>
  <si>
    <t xml:space="preserve">                       </t>
  </si>
  <si>
    <t xml:space="preserve">                            </t>
  </si>
  <si>
    <t xml:space="preserve">Statystyka z demografią </t>
  </si>
  <si>
    <t>D1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</si>
  <si>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</si>
  <si>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</si>
  <si>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</si>
  <si>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</si>
  <si>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</si>
  <si>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</si>
  <si>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</si>
  <si>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</si>
  <si>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</si>
  <si>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</si>
  <si>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</si>
  <si>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</si>
  <si>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</si>
  <si>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</si>
  <si>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Organizacja i zarządzanie w adm. publicznej</t>
  </si>
  <si>
    <t>Licencjackie -</t>
  </si>
  <si>
    <t>Etyka w sferze publicznej i biznesie</t>
  </si>
  <si>
    <t>BHP</t>
  </si>
  <si>
    <t xml:space="preserve">Negocjacje i mediacje </t>
  </si>
  <si>
    <t>Zarządzanie transportem miejskim</t>
  </si>
  <si>
    <t>Metodologia badania administracji</t>
  </si>
  <si>
    <t>stacjonarne</t>
  </si>
  <si>
    <t>Język obcy  - do wyboru</t>
  </si>
  <si>
    <t>Student musi wybrać i zaliczyć przedmioty uzyskując łącznie 64 pkt ECTS -   administracja publiczna (ogólna)</t>
  </si>
  <si>
    <t>Polityka rolna UE</t>
  </si>
  <si>
    <t>Administracja publiczna w państwach europejskich</t>
  </si>
  <si>
    <t>Gospodarka komunalna</t>
  </si>
  <si>
    <t>Organizacja usług publicznych</t>
  </si>
  <si>
    <t>Planowanie i zagospodarowanie przestrzenne</t>
  </si>
  <si>
    <t>Prawo budowlane</t>
  </si>
  <si>
    <t>Inwestycje celu publicznegoi</t>
  </si>
  <si>
    <t>Dowodzenie</t>
  </si>
  <si>
    <t>Finanse samorządu terytorialnego</t>
  </si>
  <si>
    <t>Rewitalizacja terenów zdegradowanych</t>
  </si>
  <si>
    <t>Europejskie administracyjne prawo gospodarcze</t>
  </si>
  <si>
    <t xml:space="preserve">  </t>
  </si>
  <si>
    <t xml:space="preserve">Zatwierdzony przez Senat EUH-E </t>
  </si>
  <si>
    <r>
      <t xml:space="preserve"> </t>
    </r>
    <r>
      <rPr>
        <b/>
        <sz val="11"/>
        <rFont val="Arial"/>
        <family val="2"/>
        <charset val="238"/>
      </rPr>
      <t>w dniu  ……………………………</t>
    </r>
  </si>
  <si>
    <t>64 pkt ECTS</t>
  </si>
  <si>
    <t xml:space="preserve">W modułach do wyboru   </t>
  </si>
  <si>
    <t>Zatwierdzony przez</t>
  </si>
  <si>
    <t xml:space="preserve">Łącznie w modułach do wyboru </t>
  </si>
  <si>
    <t>Zarządzanie przestrzenią miasta i regionu</t>
  </si>
  <si>
    <t>Organizacja systemu pomocy społecznej</t>
  </si>
  <si>
    <t>System bezpieczeństwa międzynarod. ONZ</t>
  </si>
  <si>
    <t>Organizacja usług medycznych</t>
  </si>
  <si>
    <t>MODUŁ  KSZTAŁCENIA OGÓLNEGO</t>
  </si>
  <si>
    <t>MODUŁ  KSZTAŁCENIA  PODSTAWOWEGO</t>
  </si>
  <si>
    <t>MODUŁ  KSZTAŁCENIA KIERUNKOWEGO</t>
  </si>
  <si>
    <t>c</t>
  </si>
  <si>
    <t>Kultura języka polskiego w administracji</t>
  </si>
  <si>
    <t>MODUŁ  SPECJALNOŚCIOWY ADMINISTRACJA  PUBLICZNA</t>
  </si>
  <si>
    <t>Polityka rolna  UE</t>
  </si>
  <si>
    <t>Zarządzanie strategiczne i marketing usług publicznych</t>
  </si>
  <si>
    <t>Programy finansowane z funduszy UE</t>
  </si>
  <si>
    <t>Zarządzanie strategiczne i marketing instytucji publicznych</t>
  </si>
  <si>
    <t>Podstawy prawa i postępowania podatkowego</t>
  </si>
  <si>
    <t>Prawo gospodarcze Unii Europejskiej</t>
  </si>
  <si>
    <t>F</t>
  </si>
  <si>
    <t>G</t>
  </si>
  <si>
    <t>H</t>
  </si>
  <si>
    <t xml:space="preserve">MODUŁ  SPECJALNOŚCIOWY ADMINISTRACJA CELNA </t>
  </si>
  <si>
    <t xml:space="preserve">MODUŁ  SPECJALNOŚCIOWY ADMINISTRACJA SKARBOWA </t>
  </si>
  <si>
    <t>MODUŁ  SPECJALNOŚCIOWY ADMINISTRACJA OCHRONY ZDROWIA</t>
  </si>
  <si>
    <t>Struktura i zadania administracji skarbowej</t>
  </si>
  <si>
    <t>Prowadzenie dochodzeń w sprawach o przestępstwa skarbowe</t>
  </si>
  <si>
    <t>Wykorzystanie nowych technologii w zeznaniach podatkowych</t>
  </si>
  <si>
    <t>Finanse w ochronie zdrowia</t>
  </si>
  <si>
    <t xml:space="preserve">Organizacja ochrony zdrowia </t>
  </si>
  <si>
    <t>Prawo w ochronie zdrowia (Fizjo 2)</t>
  </si>
  <si>
    <t>Promocja zdrowia  (rat 2)</t>
  </si>
  <si>
    <t>Zdrowie publiczne  (rat 2)</t>
  </si>
  <si>
    <t xml:space="preserve">MODUŁ  SPECJALNOŚCIOWY ADMINISTRACJA SAMORZĄDOWA I FINANSE PUBLICZNE </t>
  </si>
  <si>
    <t>Struktura i zadania służby celnej</t>
  </si>
  <si>
    <t>Prawo celne</t>
  </si>
  <si>
    <t>Kontrola celna</t>
  </si>
  <si>
    <t>Współpraca międzynarodowa służb celnych</t>
  </si>
  <si>
    <t>Kontrola i egzekucja zobowiązań podatkowych</t>
  </si>
  <si>
    <t>Wydział Administracji i Nauk Społecznych</t>
  </si>
  <si>
    <t>Obowiązuje od dnia 01.10.2015 r.</t>
  </si>
  <si>
    <t xml:space="preserve">MODUŁ   SPECJALNOŚCIOWY - ADMINISTRACJA PUBLICZNA </t>
  </si>
  <si>
    <t xml:space="preserve">MODUŁ  SPECJALNOŚCIOWY </t>
  </si>
  <si>
    <t>Student musi wybrać i zaliczyć przedmioty uzyskując łącznie 64 pkt ECTS -   administracja samorządowa i finanse  publiczne</t>
  </si>
  <si>
    <t>Student musi wybrać i zaliczyć przedmioty uzyskując łącznie 64 pkt ECTS -   administracja ochrony zdrowia</t>
  </si>
  <si>
    <t>Student musi wybrać i zaliczyć przedmioty uzyskując łącznie 64 pkt ECTS -   administracja skarbowa</t>
  </si>
  <si>
    <t>Student musi wybrać i zaliczyć przedmioty uzyskując łącznie 64 pkt ECTS -   administracja celna</t>
  </si>
  <si>
    <t>zal.</t>
  </si>
  <si>
    <t>Ć/P</t>
  </si>
  <si>
    <t>I st. Rekrutacja 2016</t>
  </si>
  <si>
    <t>Student musi wybrać i zaliczyć przedmioty uzyskując łącznie 68 pkt ECTS -   administracja publiczna (ogólna)</t>
  </si>
  <si>
    <t xml:space="preserve">Student musi wybrać i zaliczyć przedmioty uzyskując łącznie 68 pkt ECTS -   administracja samorządowa i finanse publiczne </t>
  </si>
  <si>
    <t>Student musi wybrać i zaliczyć przedmioty uzyskując łącznie 68 pkt ECTS -   administracja celna</t>
  </si>
  <si>
    <t>Student musi wybrać i zaliczyć przedmioty uzyskując łącznie 68 pkt ECTS -   administracja skarbowa</t>
  </si>
  <si>
    <t>Student musi wybrać i zaliczyć przedmioty uzyskując łącznie 68 pkt ECTS -   administracja ochrony zdrowia</t>
  </si>
  <si>
    <t xml:space="preserve">Senat EUH-E </t>
  </si>
  <si>
    <t>Praktyka kierunkowa w wymiarze 8 tygodni</t>
  </si>
  <si>
    <t>Praktyka specjalnościowa  w wymiarze 8 tygodni</t>
  </si>
  <si>
    <t>Praktyka specjalnościowa w wymiarze 8 tygodni</t>
  </si>
  <si>
    <t>Praktyka specjalnościowa w wymierze 8 tygodni</t>
  </si>
  <si>
    <t>Praktyka specjal.w wymiarze 8 tygodni</t>
  </si>
  <si>
    <t>Praktyka specjal. w wymierze 8 tyg.</t>
  </si>
  <si>
    <t>63 pkt ECTS (moduł specjalnościowy, język obcy),  w tym 7 pkt. ECTS za praktykę specjalnościową</t>
  </si>
  <si>
    <r>
      <t xml:space="preserve">Niestacjonarne </t>
    </r>
    <r>
      <rPr>
        <b/>
        <sz val="9"/>
        <rFont val="Arial"/>
        <family val="2"/>
        <charset val="238"/>
      </rPr>
      <t>Rekrutacja 2017</t>
    </r>
  </si>
  <si>
    <t>MODUŁ  SPECJALNOŚCIOWY ADMINISTRACJA SKARBOWA I DORADZTWO PODATKOWE</t>
  </si>
  <si>
    <t>Postępowanie w sprawach o przestępstwa i wykroczenia skarbowe</t>
  </si>
  <si>
    <t>Metodologia badań administracji</t>
  </si>
  <si>
    <t>Kontrola i egzekucja zobowiązań podatkwoych</t>
  </si>
  <si>
    <t>Legislacja administracyjna</t>
  </si>
  <si>
    <t>Obowiązuje od dnia 01.10.2016 r.korekta 22.06.2018</t>
  </si>
  <si>
    <t xml:space="preserve">    korekta 22.06.2018</t>
  </si>
  <si>
    <t xml:space="preserve">dnia 22 czerwca 2018…………………….. </t>
  </si>
  <si>
    <r>
      <rPr>
        <b/>
        <sz val="8"/>
        <rFont val="Arial"/>
        <family val="2"/>
        <charset val="238"/>
      </rPr>
      <t>Do wyboru</t>
    </r>
    <r>
      <rPr>
        <sz val="8"/>
        <rFont val="Arial"/>
        <family val="2"/>
        <charset val="238"/>
      </rPr>
      <t>: Zarządzanie strategiczne i marketing usług publicznych/zarządzanie projektami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</si>
</sst>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6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0" fontId="17" fillId="0" borderId="28" xfId="0" applyFont="1" applyBorder="1" applyAlignment="1">
      <alignment horizontal="center"/>
    </xf>
    <xf numFmtId="0" fontId="18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/>
    </xf>
    <xf numFmtId="0" fontId="19" fillId="0" borderId="34" xfId="0" applyFont="1" applyBorder="1" applyAlignment="1">
      <alignment horizontal="left" wrapText="1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3" borderId="16" xfId="0" applyFont="1" applyFill="1" applyBorder="1" applyAlignment="1">
      <alignment horizontal="center" vertical="top"/>
    </xf>
    <xf numFmtId="0" fontId="19" fillId="3" borderId="18" xfId="0" applyFont="1" applyFill="1" applyBorder="1" applyAlignment="1">
      <alignment horizontal="center" vertical="top"/>
    </xf>
    <xf numFmtId="0" fontId="19" fillId="3" borderId="39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2" fillId="3" borderId="11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3" borderId="16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center" wrapText="1"/>
    </xf>
    <xf numFmtId="0" fontId="19" fillId="3" borderId="39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8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5"/>
  <sheetViews>
    <sheetView showGridLines="0" topLeftCell="A4" zoomScaleNormal="100" workbookViewId="0">
      <selection activeCell="AJ10" sqref="AJ10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4" t="s">
        <v>140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38</v>
      </c>
      <c r="T4" s="11" t="s">
        <v>77</v>
      </c>
      <c r="U4" s="4"/>
      <c r="W4" s="4"/>
      <c r="X4" s="4" t="s">
        <v>83</v>
      </c>
      <c r="Y4" s="6"/>
      <c r="Z4" s="6"/>
      <c r="AA4" s="6"/>
      <c r="AB4" s="6"/>
      <c r="AC4" s="6"/>
      <c r="AI4" s="7" t="s">
        <v>141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77" t="s">
        <v>1</v>
      </c>
      <c r="D6" s="178"/>
      <c r="E6" s="178"/>
      <c r="F6" s="178"/>
      <c r="G6" s="178"/>
      <c r="H6" s="179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80" t="s">
        <v>2</v>
      </c>
      <c r="B7" s="182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81"/>
      <c r="B8" s="183"/>
      <c r="C8" s="113"/>
      <c r="D8" s="51" t="s">
        <v>13</v>
      </c>
      <c r="E8" s="52" t="s">
        <v>12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12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12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108</v>
      </c>
      <c r="C9" s="64">
        <f>SUM(C10:C13)</f>
        <v>94</v>
      </c>
      <c r="D9" s="64">
        <v>16</v>
      </c>
      <c r="E9" s="64">
        <f t="shared" ref="E9:M9" si="0">SUM(E10:E13)</f>
        <v>97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20</v>
      </c>
      <c r="J9" s="64">
        <f t="shared" si="0"/>
        <v>30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30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v>0</v>
      </c>
      <c r="AD9" s="64">
        <f t="shared" ref="AD9:AH9" si="3">SUM(AD10:AD13)</f>
        <v>0</v>
      </c>
      <c r="AE9" s="64">
        <f t="shared" si="3"/>
        <v>30</v>
      </c>
      <c r="AF9" s="64">
        <f t="shared" si="3"/>
        <v>0</v>
      </c>
      <c r="AG9" s="64">
        <f t="shared" si="3"/>
        <v>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ht="10.199999999999999" x14ac:dyDescent="0.2">
      <c r="A10" s="92">
        <v>1</v>
      </c>
      <c r="B10" s="93" t="s">
        <v>33</v>
      </c>
      <c r="C10" s="98">
        <v>60</v>
      </c>
      <c r="D10" s="71">
        <v>0</v>
      </c>
      <c r="E10" s="71">
        <v>60</v>
      </c>
      <c r="F10" s="71">
        <f t="shared" ref="F10:H13" si="6">SUM(K10+R10+Y10+AF10+AM10+AT10)</f>
        <v>0</v>
      </c>
      <c r="G10" s="71">
        <f t="shared" si="6"/>
        <v>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>
        <v>0</v>
      </c>
      <c r="P10" s="96"/>
      <c r="Q10" s="41"/>
      <c r="R10" s="41"/>
      <c r="S10" s="41"/>
      <c r="T10" s="41"/>
      <c r="U10" s="95"/>
      <c r="V10" s="54">
        <v>0</v>
      </c>
      <c r="W10" s="40"/>
      <c r="X10" s="41">
        <v>30</v>
      </c>
      <c r="Y10" s="41"/>
      <c r="Z10" s="41"/>
      <c r="AA10" s="41"/>
      <c r="AB10" s="95"/>
      <c r="AC10" s="54"/>
      <c r="AD10" s="40"/>
      <c r="AE10" s="41">
        <v>30</v>
      </c>
      <c r="AF10" s="41"/>
      <c r="AG10" s="41"/>
      <c r="AH10" s="41"/>
      <c r="AI10" s="95" t="s">
        <v>46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0.199999999999999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si="6"/>
        <v>0</v>
      </c>
      <c r="G11" s="71">
        <f t="shared" si="6"/>
        <v>0</v>
      </c>
      <c r="H11" s="71">
        <f t="shared" si="6"/>
        <v>0</v>
      </c>
      <c r="I11" s="40">
        <v>15</v>
      </c>
      <c r="J11" s="41">
        <v>30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0.199999999999999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6"/>
        <v>0</v>
      </c>
      <c r="G12" s="71">
        <f t="shared" si="6"/>
        <v>0</v>
      </c>
      <c r="H12" s="71">
        <f t="shared" si="6"/>
        <v>0</v>
      </c>
      <c r="I12" s="40">
        <v>5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0.199999999999999" x14ac:dyDescent="0.2">
      <c r="A13" s="92">
        <v>4</v>
      </c>
      <c r="B13" s="93"/>
      <c r="C13" s="98">
        <v>0</v>
      </c>
      <c r="D13" s="71">
        <v>0</v>
      </c>
      <c r="E13" s="71">
        <v>15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160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109</v>
      </c>
      <c r="C14" s="64">
        <f t="shared" ref="C14:M14" si="7">SUM(C15:C26)</f>
        <v>652</v>
      </c>
      <c r="D14" s="64">
        <f t="shared" si="7"/>
        <v>460</v>
      </c>
      <c r="E14" s="64">
        <f t="shared" si="7"/>
        <v>147</v>
      </c>
      <c r="F14" s="64">
        <f t="shared" si="7"/>
        <v>0</v>
      </c>
      <c r="G14" s="64">
        <f t="shared" si="7"/>
        <v>45</v>
      </c>
      <c r="H14" s="64">
        <f t="shared" si="7"/>
        <v>0</v>
      </c>
      <c r="I14" s="64">
        <f t="shared" si="7"/>
        <v>210</v>
      </c>
      <c r="J14" s="64">
        <f t="shared" si="7"/>
        <v>30</v>
      </c>
      <c r="K14" s="64">
        <f t="shared" si="7"/>
        <v>0</v>
      </c>
      <c r="L14" s="64">
        <f t="shared" si="7"/>
        <v>0</v>
      </c>
      <c r="M14" s="64">
        <f t="shared" si="7"/>
        <v>0</v>
      </c>
      <c r="N14" s="65">
        <f>COUNTIF(N15:N26,"E")</f>
        <v>5</v>
      </c>
      <c r="O14" s="65">
        <f t="shared" ref="O14:T14" si="8">SUM(O15:O26)</f>
        <v>25</v>
      </c>
      <c r="P14" s="64">
        <f t="shared" si="8"/>
        <v>150</v>
      </c>
      <c r="Q14" s="64">
        <f t="shared" si="8"/>
        <v>30</v>
      </c>
      <c r="R14" s="64">
        <f t="shared" si="8"/>
        <v>0</v>
      </c>
      <c r="S14" s="64">
        <f t="shared" si="8"/>
        <v>45</v>
      </c>
      <c r="T14" s="64">
        <f t="shared" si="8"/>
        <v>0</v>
      </c>
      <c r="U14" s="65">
        <f>COUNTIF(U15:U26,"E")</f>
        <v>4</v>
      </c>
      <c r="V14" s="65">
        <f t="shared" ref="V14:AA14" si="9">SUM(V15:V26)</f>
        <v>19</v>
      </c>
      <c r="W14" s="64">
        <f t="shared" si="9"/>
        <v>45</v>
      </c>
      <c r="X14" s="64">
        <f t="shared" si="9"/>
        <v>45</v>
      </c>
      <c r="Y14" s="64">
        <f t="shared" si="9"/>
        <v>0</v>
      </c>
      <c r="Z14" s="64">
        <f t="shared" si="9"/>
        <v>0</v>
      </c>
      <c r="AA14" s="64">
        <f t="shared" si="9"/>
        <v>0</v>
      </c>
      <c r="AB14" s="65">
        <f>COUNTIF(AB15:AB26,"E")</f>
        <v>1</v>
      </c>
      <c r="AC14" s="65">
        <f t="shared" ref="AC14:AH14" si="10">SUM(AC15:AC26)</f>
        <v>9</v>
      </c>
      <c r="AD14" s="64">
        <f t="shared" si="10"/>
        <v>90</v>
      </c>
      <c r="AE14" s="64">
        <f t="shared" si="10"/>
        <v>60</v>
      </c>
      <c r="AF14" s="64">
        <f t="shared" si="10"/>
        <v>0</v>
      </c>
      <c r="AG14" s="64">
        <f t="shared" si="10"/>
        <v>0</v>
      </c>
      <c r="AH14" s="64">
        <f t="shared" si="10"/>
        <v>0</v>
      </c>
      <c r="AI14" s="65">
        <f>COUNTIF(AI15:AI26,"E")</f>
        <v>2</v>
      </c>
      <c r="AJ14" s="65">
        <f t="shared" ref="AJ14:AO14" si="11">SUM(AJ15:AJ26)</f>
        <v>15</v>
      </c>
      <c r="AK14" s="64">
        <f t="shared" si="11"/>
        <v>0</v>
      </c>
      <c r="AL14" s="64">
        <f t="shared" si="11"/>
        <v>0</v>
      </c>
      <c r="AM14" s="64">
        <f t="shared" si="11"/>
        <v>0</v>
      </c>
      <c r="AN14" s="64">
        <f t="shared" si="11"/>
        <v>0</v>
      </c>
      <c r="AO14" s="64">
        <f t="shared" si="11"/>
        <v>0</v>
      </c>
      <c r="AP14" s="65">
        <f>COUNTIF(AP15:AP26,"E")</f>
        <v>0</v>
      </c>
      <c r="AQ14" s="65">
        <f t="shared" ref="AQ14:AV14" si="12">SUM(AQ15:AQ26)</f>
        <v>0</v>
      </c>
      <c r="AR14" s="64">
        <f t="shared" si="12"/>
        <v>0</v>
      </c>
      <c r="AS14" s="64">
        <f t="shared" si="12"/>
        <v>0</v>
      </c>
      <c r="AT14" s="64">
        <f t="shared" si="12"/>
        <v>0</v>
      </c>
      <c r="AU14" s="64">
        <f t="shared" si="12"/>
        <v>0</v>
      </c>
      <c r="AV14" s="64">
        <f t="shared" si="12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3">D15+E15+F15+G15+H15</f>
        <v>45</v>
      </c>
      <c r="D15" s="71">
        <f t="shared" ref="D15:H26" si="14">SUM(I15+P15+W15+AD15+AK15+AR15)</f>
        <v>45</v>
      </c>
      <c r="E15" s="71">
        <f t="shared" si="14"/>
        <v>0</v>
      </c>
      <c r="F15" s="71">
        <f t="shared" si="14"/>
        <v>0</v>
      </c>
      <c r="G15" s="71">
        <f t="shared" si="14"/>
        <v>0</v>
      </c>
      <c r="H15" s="71">
        <f t="shared" si="14"/>
        <v>0</v>
      </c>
      <c r="I15" s="40">
        <v>45</v>
      </c>
      <c r="J15" s="41"/>
      <c r="K15" s="41"/>
      <c r="L15" s="41"/>
      <c r="M15" s="41"/>
      <c r="N15" s="53" t="s">
        <v>28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45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3"/>
        <v>45</v>
      </c>
      <c r="D17" s="71">
        <f t="shared" si="14"/>
        <v>45</v>
      </c>
      <c r="E17" s="71">
        <f t="shared" si="14"/>
        <v>0</v>
      </c>
      <c r="F17" s="71">
        <f t="shared" si="14"/>
        <v>0</v>
      </c>
      <c r="G17" s="71">
        <f t="shared" si="14"/>
        <v>0</v>
      </c>
      <c r="H17" s="71">
        <f t="shared" si="14"/>
        <v>0</v>
      </c>
      <c r="I17" s="40">
        <v>45</v>
      </c>
      <c r="J17" s="41"/>
      <c r="K17" s="41"/>
      <c r="L17" s="41"/>
      <c r="M17" s="41"/>
      <c r="N17" s="53" t="s">
        <v>28</v>
      </c>
      <c r="O17" s="54">
        <v>5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45</v>
      </c>
      <c r="Q18" s="41">
        <v>30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3"/>
        <v>60</v>
      </c>
      <c r="D19" s="71">
        <f t="shared" si="14"/>
        <v>30</v>
      </c>
      <c r="E19" s="71">
        <f t="shared" si="14"/>
        <v>30</v>
      </c>
      <c r="F19" s="71">
        <f t="shared" si="14"/>
        <v>0</v>
      </c>
      <c r="G19" s="71">
        <f t="shared" si="14"/>
        <v>0</v>
      </c>
      <c r="H19" s="71">
        <f t="shared" si="14"/>
        <v>0</v>
      </c>
      <c r="I19" s="40">
        <v>30</v>
      </c>
      <c r="J19" s="41">
        <v>30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3"/>
        <v>75</v>
      </c>
      <c r="D20" s="71">
        <f t="shared" si="14"/>
        <v>30</v>
      </c>
      <c r="E20" s="71">
        <f t="shared" si="14"/>
        <v>0</v>
      </c>
      <c r="F20" s="71">
        <f t="shared" si="14"/>
        <v>0</v>
      </c>
      <c r="G20" s="71">
        <f t="shared" si="14"/>
        <v>45</v>
      </c>
      <c r="H20" s="71">
        <f t="shared" si="14"/>
        <v>0</v>
      </c>
      <c r="I20" s="40"/>
      <c r="J20" s="41"/>
      <c r="K20" s="41"/>
      <c r="L20" s="41"/>
      <c r="M20" s="41"/>
      <c r="N20" s="53"/>
      <c r="O20" s="55"/>
      <c r="P20" s="40">
        <v>30</v>
      </c>
      <c r="Q20" s="41"/>
      <c r="R20" s="41"/>
      <c r="S20" s="41">
        <v>45</v>
      </c>
      <c r="T20" s="41"/>
      <c r="U20" s="53" t="s">
        <v>28</v>
      </c>
      <c r="V20" s="55">
        <v>8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0.199999999999999" x14ac:dyDescent="0.2">
      <c r="A21" s="92">
        <v>7</v>
      </c>
      <c r="B21" s="118" t="s">
        <v>55</v>
      </c>
      <c r="C21" s="98">
        <f t="shared" si="13"/>
        <v>30</v>
      </c>
      <c r="D21" s="71">
        <f t="shared" si="14"/>
        <v>30</v>
      </c>
      <c r="E21" s="71">
        <f t="shared" si="14"/>
        <v>0</v>
      </c>
      <c r="F21" s="71">
        <f t="shared" si="14"/>
        <v>0</v>
      </c>
      <c r="G21" s="71">
        <f t="shared" si="14"/>
        <v>0</v>
      </c>
      <c r="H21" s="71">
        <f t="shared" si="14"/>
        <v>0</v>
      </c>
      <c r="I21" s="40"/>
      <c r="J21" s="41"/>
      <c r="K21" s="41"/>
      <c r="L21" s="41"/>
      <c r="M21" s="41"/>
      <c r="N21" s="53"/>
      <c r="O21" s="55"/>
      <c r="P21" s="40">
        <v>30</v>
      </c>
      <c r="Q21" s="41"/>
      <c r="R21" s="41"/>
      <c r="S21" s="41"/>
      <c r="T21" s="41"/>
      <c r="U21" s="53" t="s">
        <v>28</v>
      </c>
      <c r="V21" s="55">
        <v>4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0.199999999999999" x14ac:dyDescent="0.2">
      <c r="A22" s="92">
        <v>8</v>
      </c>
      <c r="B22" s="93" t="s">
        <v>49</v>
      </c>
      <c r="C22" s="98">
        <f t="shared" si="13"/>
        <v>45</v>
      </c>
      <c r="D22" s="71">
        <f t="shared" si="14"/>
        <v>45</v>
      </c>
      <c r="E22" s="71">
        <f t="shared" si="14"/>
        <v>0</v>
      </c>
      <c r="F22" s="71">
        <f t="shared" si="14"/>
        <v>0</v>
      </c>
      <c r="G22" s="71">
        <f t="shared" si="14"/>
        <v>0</v>
      </c>
      <c r="H22" s="71">
        <f t="shared" si="14"/>
        <v>0</v>
      </c>
      <c r="I22" s="40">
        <v>45</v>
      </c>
      <c r="J22" s="41"/>
      <c r="K22" s="41"/>
      <c r="L22" s="41"/>
      <c r="M22" s="41"/>
      <c r="N22" s="53" t="s">
        <v>28</v>
      </c>
      <c r="O22" s="55">
        <v>5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3"/>
        <v>45</v>
      </c>
      <c r="D23" s="71">
        <f t="shared" si="14"/>
        <v>45</v>
      </c>
      <c r="E23" s="71">
        <f t="shared" si="14"/>
        <v>0</v>
      </c>
      <c r="F23" s="71">
        <f t="shared" si="14"/>
        <v>0</v>
      </c>
      <c r="G23" s="71">
        <f t="shared" si="14"/>
        <v>0</v>
      </c>
      <c r="H23" s="71">
        <f t="shared" si="14"/>
        <v>0</v>
      </c>
      <c r="I23" s="40"/>
      <c r="J23" s="41"/>
      <c r="K23" s="41"/>
      <c r="L23" s="41"/>
      <c r="M23" s="41"/>
      <c r="N23" s="53"/>
      <c r="O23" s="55"/>
      <c r="P23" s="40">
        <v>45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3"/>
        <v>90</v>
      </c>
      <c r="D24" s="71">
        <f t="shared" si="14"/>
        <v>45</v>
      </c>
      <c r="E24" s="71">
        <f t="shared" si="14"/>
        <v>45</v>
      </c>
      <c r="F24" s="71">
        <f t="shared" si="14"/>
        <v>0</v>
      </c>
      <c r="G24" s="71">
        <f t="shared" si="14"/>
        <v>0</v>
      </c>
      <c r="H24" s="71">
        <f t="shared" si="14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45</v>
      </c>
      <c r="X24" s="41">
        <v>45</v>
      </c>
      <c r="Y24" s="41"/>
      <c r="Z24" s="41"/>
      <c r="AA24" s="41"/>
      <c r="AB24" s="53" t="s">
        <v>28</v>
      </c>
      <c r="AC24" s="55">
        <v>9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3"/>
        <v>75</v>
      </c>
      <c r="D25" s="71">
        <f t="shared" si="14"/>
        <v>45</v>
      </c>
      <c r="E25" s="71">
        <f t="shared" si="14"/>
        <v>30</v>
      </c>
      <c r="F25" s="71">
        <f t="shared" si="14"/>
        <v>0</v>
      </c>
      <c r="G25" s="71">
        <f t="shared" si="14"/>
        <v>0</v>
      </c>
      <c r="H25" s="71">
        <f t="shared" si="14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45</v>
      </c>
      <c r="AE25" s="41">
        <v>30</v>
      </c>
      <c r="AF25" s="41"/>
      <c r="AG25" s="41"/>
      <c r="AH25" s="41"/>
      <c r="AI25" s="53" t="s">
        <v>28</v>
      </c>
      <c r="AJ25" s="55">
        <v>7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3"/>
        <v>75</v>
      </c>
      <c r="D26" s="71">
        <f t="shared" si="14"/>
        <v>45</v>
      </c>
      <c r="E26" s="71">
        <f t="shared" si="14"/>
        <v>30</v>
      </c>
      <c r="F26" s="71">
        <f t="shared" si="14"/>
        <v>0</v>
      </c>
      <c r="G26" s="71">
        <f t="shared" si="14"/>
        <v>0</v>
      </c>
      <c r="H26" s="71">
        <f t="shared" si="14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45</v>
      </c>
      <c r="AE26" s="41">
        <v>30</v>
      </c>
      <c r="AF26" s="41"/>
      <c r="AG26" s="41"/>
      <c r="AH26" s="41"/>
      <c r="AI26" s="53" t="s">
        <v>28</v>
      </c>
      <c r="AJ26" s="55">
        <v>8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110</v>
      </c>
      <c r="C28" s="64">
        <f>SUM(C29:C38)</f>
        <v>390</v>
      </c>
      <c r="D28" s="64">
        <f>SUM(D29:D38)</f>
        <v>255</v>
      </c>
      <c r="E28" s="64">
        <f>SUM(E29:E38)</f>
        <v>0</v>
      </c>
      <c r="F28" s="64">
        <f>SUM(F29:F36)</f>
        <v>0</v>
      </c>
      <c r="G28" s="64">
        <f t="shared" ref="G28:M28" si="15">SUM(G29:G38)</f>
        <v>135</v>
      </c>
      <c r="H28" s="64">
        <f t="shared" si="15"/>
        <v>0</v>
      </c>
      <c r="I28" s="64">
        <f t="shared" si="15"/>
        <v>0</v>
      </c>
      <c r="J28" s="64">
        <f t="shared" si="15"/>
        <v>0</v>
      </c>
      <c r="K28" s="64">
        <f t="shared" si="15"/>
        <v>0</v>
      </c>
      <c r="L28" s="64">
        <f t="shared" si="15"/>
        <v>0</v>
      </c>
      <c r="M28" s="64">
        <f t="shared" si="15"/>
        <v>0</v>
      </c>
      <c r="N28" s="65">
        <f>COUNTIF(N29:N38,"E")</f>
        <v>0</v>
      </c>
      <c r="O28" s="65">
        <f t="shared" ref="O28:T28" si="16">SUM(O29:O38)</f>
        <v>0</v>
      </c>
      <c r="P28" s="64">
        <f t="shared" si="16"/>
        <v>90</v>
      </c>
      <c r="Q28" s="64">
        <f t="shared" si="16"/>
        <v>0</v>
      </c>
      <c r="R28" s="64">
        <f t="shared" si="16"/>
        <v>0</v>
      </c>
      <c r="S28" s="64">
        <f t="shared" si="16"/>
        <v>45</v>
      </c>
      <c r="T28" s="64">
        <f t="shared" si="16"/>
        <v>0</v>
      </c>
      <c r="U28" s="65">
        <f>COUNTIF(U29:U38,"E")</f>
        <v>3</v>
      </c>
      <c r="V28" s="65">
        <f t="shared" ref="V28:AA28" si="17">SUM(V29:V38)</f>
        <v>11</v>
      </c>
      <c r="W28" s="64">
        <f t="shared" si="17"/>
        <v>90</v>
      </c>
      <c r="X28" s="64">
        <f t="shared" si="17"/>
        <v>0</v>
      </c>
      <c r="Y28" s="64">
        <f t="shared" si="17"/>
        <v>0</v>
      </c>
      <c r="Z28" s="64">
        <f t="shared" si="17"/>
        <v>60</v>
      </c>
      <c r="AA28" s="64">
        <f t="shared" si="17"/>
        <v>0</v>
      </c>
      <c r="AB28" s="65">
        <f>COUNTIF(AB29:AB38,"E")</f>
        <v>2</v>
      </c>
      <c r="AC28" s="115">
        <f>SUM(AC29:AC37)</f>
        <v>19</v>
      </c>
      <c r="AD28" s="64">
        <f>SUM(AD29:AD38)</f>
        <v>75</v>
      </c>
      <c r="AE28" s="64">
        <f>SUM(AE29:AE38)</f>
        <v>0</v>
      </c>
      <c r="AF28" s="64">
        <f>SUM(AF29:AF38)</f>
        <v>0</v>
      </c>
      <c r="AG28" s="64">
        <f>SUM(AG29:AG38)</f>
        <v>30</v>
      </c>
      <c r="AH28" s="64">
        <f>SUM(AH29:AH38)</f>
        <v>0</v>
      </c>
      <c r="AI28" s="65">
        <f>COUNTIF(AI29:AI38,"E")</f>
        <v>2</v>
      </c>
      <c r="AJ28" s="65">
        <f t="shared" ref="AJ28:AO28" si="18">SUM(AJ29:AJ38)</f>
        <v>13</v>
      </c>
      <c r="AK28" s="64">
        <f t="shared" si="18"/>
        <v>0</v>
      </c>
      <c r="AL28" s="64">
        <f t="shared" si="18"/>
        <v>0</v>
      </c>
      <c r="AM28" s="64">
        <f t="shared" si="18"/>
        <v>0</v>
      </c>
      <c r="AN28" s="64">
        <f t="shared" si="18"/>
        <v>0</v>
      </c>
      <c r="AO28" s="64">
        <f t="shared" si="18"/>
        <v>0</v>
      </c>
      <c r="AP28" s="65">
        <f>COUNTIF(AP29:AP38,"E")</f>
        <v>0</v>
      </c>
      <c r="AQ28" s="65">
        <f t="shared" ref="AQ28:AV28" si="19">SUM(AQ29:AQ38)</f>
        <v>0</v>
      </c>
      <c r="AR28" s="64">
        <f t="shared" si="19"/>
        <v>0</v>
      </c>
      <c r="AS28" s="64">
        <f t="shared" si="19"/>
        <v>0</v>
      </c>
      <c r="AT28" s="64">
        <f t="shared" si="19"/>
        <v>0</v>
      </c>
      <c r="AU28" s="64">
        <f t="shared" si="19"/>
        <v>0</v>
      </c>
      <c r="AV28" s="64">
        <f t="shared" si="19"/>
        <v>0</v>
      </c>
      <c r="AW28" s="65">
        <f>COUNTIF(AW29:AW38,"E")</f>
        <v>0</v>
      </c>
      <c r="AX28" s="101">
        <f>SUM(AX29:AX38)</f>
        <v>0</v>
      </c>
    </row>
    <row r="29" spans="1:50" s="13" customFormat="1" ht="10.199999999999999" x14ac:dyDescent="0.2">
      <c r="A29" s="90">
        <v>1</v>
      </c>
      <c r="B29" s="91" t="s">
        <v>50</v>
      </c>
      <c r="C29" s="98">
        <f t="shared" ref="C29:C34" si="20">D29+E29+F29+G29+H29</f>
        <v>75</v>
      </c>
      <c r="D29" s="71">
        <f t="shared" ref="D29:H37" si="21">SUM(I29+P29+W29+AD29+AK29+AR29)</f>
        <v>45</v>
      </c>
      <c r="E29" s="71">
        <f t="shared" si="21"/>
        <v>0</v>
      </c>
      <c r="F29" s="71">
        <f t="shared" si="21"/>
        <v>0</v>
      </c>
      <c r="G29" s="71">
        <f t="shared" si="21"/>
        <v>30</v>
      </c>
      <c r="H29" s="71">
        <f t="shared" si="21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45</v>
      </c>
      <c r="X29" s="41"/>
      <c r="Y29" s="41"/>
      <c r="Z29" s="41">
        <v>30</v>
      </c>
      <c r="AA29" s="41"/>
      <c r="AB29" s="53" t="s">
        <v>28</v>
      </c>
      <c r="AC29" s="54">
        <v>9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0.199999999999999" x14ac:dyDescent="0.2">
      <c r="A30" s="92">
        <v>2</v>
      </c>
      <c r="B30" s="93" t="s">
        <v>51</v>
      </c>
      <c r="C30" s="98">
        <f>D30+E30+F30+G30+H30</f>
        <v>30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30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30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0.199999999999999" x14ac:dyDescent="0.2">
      <c r="A31" s="92">
        <v>3</v>
      </c>
      <c r="B31" s="93" t="s">
        <v>71</v>
      </c>
      <c r="C31" s="98">
        <v>45</v>
      </c>
      <c r="D31" s="71">
        <v>0</v>
      </c>
      <c r="E31" s="71">
        <v>0</v>
      </c>
      <c r="F31" s="71">
        <v>0</v>
      </c>
      <c r="G31" s="71">
        <v>45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45</v>
      </c>
      <c r="T31" s="41"/>
      <c r="U31" s="53" t="s">
        <v>28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0"/>
        <v>45</v>
      </c>
      <c r="D32" s="71">
        <f t="shared" si="21"/>
        <v>45</v>
      </c>
      <c r="E32" s="71">
        <f t="shared" si="21"/>
        <v>0</v>
      </c>
      <c r="F32" s="71">
        <f t="shared" si="21"/>
        <v>0</v>
      </c>
      <c r="G32" s="71">
        <f t="shared" si="21"/>
        <v>0</v>
      </c>
      <c r="H32" s="71">
        <f t="shared" si="21"/>
        <v>0</v>
      </c>
      <c r="I32" s="40"/>
      <c r="J32" s="41"/>
      <c r="K32" s="41"/>
      <c r="L32" s="41"/>
      <c r="M32" s="41"/>
      <c r="N32" s="53"/>
      <c r="O32" s="55"/>
      <c r="P32" s="40">
        <v>45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0"/>
        <v>45</v>
      </c>
      <c r="D33" s="71">
        <f t="shared" si="21"/>
        <v>45</v>
      </c>
      <c r="E33" s="71">
        <f t="shared" si="21"/>
        <v>0</v>
      </c>
      <c r="F33" s="71">
        <f t="shared" si="21"/>
        <v>0</v>
      </c>
      <c r="G33" s="71">
        <f t="shared" si="21"/>
        <v>0</v>
      </c>
      <c r="H33" s="71">
        <f t="shared" si="21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45</v>
      </c>
      <c r="X33" s="41"/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0.199999999999999" x14ac:dyDescent="0.2">
      <c r="A34" s="92">
        <v>6</v>
      </c>
      <c r="B34" s="118" t="s">
        <v>56</v>
      </c>
      <c r="C34" s="98">
        <f t="shared" si="20"/>
        <v>45</v>
      </c>
      <c r="D34" s="71">
        <f t="shared" si="21"/>
        <v>45</v>
      </c>
      <c r="E34" s="71">
        <f t="shared" si="21"/>
        <v>0</v>
      </c>
      <c r="F34" s="71">
        <f t="shared" si="21"/>
        <v>0</v>
      </c>
      <c r="G34" s="71">
        <f t="shared" si="21"/>
        <v>0</v>
      </c>
      <c r="H34" s="71">
        <f t="shared" si="21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45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45</v>
      </c>
      <c r="D35" s="71">
        <f t="shared" si="21"/>
        <v>45</v>
      </c>
      <c r="E35" s="71">
        <f t="shared" si="21"/>
        <v>0</v>
      </c>
      <c r="F35" s="71">
        <f t="shared" si="21"/>
        <v>0</v>
      </c>
      <c r="G35" s="71">
        <f t="shared" si="21"/>
        <v>0</v>
      </c>
      <c r="H35" s="71">
        <f t="shared" si="21"/>
        <v>0</v>
      </c>
      <c r="I35" s="40"/>
      <c r="J35" s="41"/>
      <c r="K35" s="41"/>
      <c r="L35" s="41"/>
      <c r="M35" s="41"/>
      <c r="N35" s="53"/>
      <c r="O35" s="55"/>
      <c r="P35" s="40">
        <v>45</v>
      </c>
      <c r="Q35" s="41"/>
      <c r="R35" s="41"/>
      <c r="S35" s="41"/>
      <c r="T35" s="41"/>
      <c r="U35" s="53" t="s">
        <v>28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30</v>
      </c>
      <c r="D36" s="71">
        <f t="shared" si="21"/>
        <v>0</v>
      </c>
      <c r="E36" s="71">
        <f t="shared" si="21"/>
        <v>0</v>
      </c>
      <c r="F36" s="71">
        <f t="shared" si="21"/>
        <v>0</v>
      </c>
      <c r="G36" s="71">
        <f t="shared" si="21"/>
        <v>30</v>
      </c>
      <c r="H36" s="71">
        <f t="shared" si="21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30</v>
      </c>
      <c r="AH36" s="41"/>
      <c r="AI36" s="53" t="s">
        <v>43</v>
      </c>
      <c r="AJ36" s="55">
        <v>4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25.5" customHeight="1" x14ac:dyDescent="0.25">
      <c r="A37" s="119">
        <v>9</v>
      </c>
      <c r="B37" s="116" t="s">
        <v>63</v>
      </c>
      <c r="C37" s="120">
        <v>30</v>
      </c>
      <c r="D37" s="121">
        <f t="shared" si="21"/>
        <v>30</v>
      </c>
      <c r="E37" s="121">
        <f t="shared" si="21"/>
        <v>0</v>
      </c>
      <c r="F37" s="121">
        <f t="shared" si="21"/>
        <v>0</v>
      </c>
      <c r="G37" s="121">
        <v>0</v>
      </c>
      <c r="H37" s="121">
        <f t="shared" si="21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30</v>
      </c>
      <c r="AE37" s="123"/>
      <c r="AF37" s="123"/>
      <c r="AG37" s="123"/>
      <c r="AH37" s="123"/>
      <c r="AI37" s="124" t="s">
        <v>28</v>
      </c>
      <c r="AJ37" s="125">
        <v>4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/>
      <c r="B38" s="93"/>
      <c r="C38" s="98"/>
      <c r="D38" s="71"/>
      <c r="E38" s="71"/>
      <c r="F38" s="71"/>
      <c r="G38" s="71"/>
      <c r="H38" s="71"/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/>
      <c r="AF38" s="41"/>
      <c r="AG38" s="41"/>
      <c r="AH38" s="41"/>
      <c r="AI38" s="53"/>
      <c r="AJ38" s="55"/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5">
      <c r="A39" s="35" t="s">
        <v>26</v>
      </c>
      <c r="B39" s="141" t="s">
        <v>142</v>
      </c>
      <c r="C39" s="64">
        <f>SUM(C40:C57)</f>
        <v>600</v>
      </c>
      <c r="D39" s="64">
        <f>SUM(D40:D57)</f>
        <v>180</v>
      </c>
      <c r="E39" s="64">
        <f>SUM(E40:E57)</f>
        <v>0</v>
      </c>
      <c r="F39" s="64">
        <v>60</v>
      </c>
      <c r="G39" s="64">
        <f>SUM(G40:G57)</f>
        <v>225</v>
      </c>
      <c r="H39" s="64">
        <f>SUM(H40:H57)</f>
        <v>135</v>
      </c>
      <c r="I39" s="64">
        <f ca="1">SUM(I56:I75)</f>
        <v>0</v>
      </c>
      <c r="J39" s="64">
        <f ca="1">SUM(J56:J75)</f>
        <v>0</v>
      </c>
      <c r="K39" s="64">
        <f ca="1">SUM(K56:K75)</f>
        <v>0</v>
      </c>
      <c r="L39" s="64">
        <f ca="1">SUM(L56:L75)</f>
        <v>0</v>
      </c>
      <c r="M39" s="64">
        <f ca="1">SUM(M56:M75)</f>
        <v>0</v>
      </c>
      <c r="N39" s="65">
        <f ca="1">COUNTIF(N56:N75,"E")</f>
        <v>0</v>
      </c>
      <c r="O39" s="65">
        <f t="shared" ref="O39:T39" ca="1" si="22">SUM(O56:O75)</f>
        <v>0</v>
      </c>
      <c r="P39" s="64">
        <f t="shared" ca="1" si="22"/>
        <v>0</v>
      </c>
      <c r="Q39" s="64">
        <f t="shared" ca="1" si="22"/>
        <v>0</v>
      </c>
      <c r="R39" s="64">
        <f t="shared" ca="1" si="22"/>
        <v>0</v>
      </c>
      <c r="S39" s="64">
        <f t="shared" si="22"/>
        <v>55</v>
      </c>
      <c r="T39" s="64">
        <f t="shared" ca="1" si="22"/>
        <v>0</v>
      </c>
      <c r="U39" s="65">
        <f ca="1">COUNTIF(U56:U75,"E")</f>
        <v>0</v>
      </c>
      <c r="V39" s="65">
        <f ca="1">SUM(V56:V75)</f>
        <v>0</v>
      </c>
      <c r="W39" s="64">
        <f ca="1">SUM(W56:W75)</f>
        <v>0</v>
      </c>
      <c r="X39" s="64">
        <f ca="1">SUM(X56:X75)</f>
        <v>0</v>
      </c>
      <c r="Y39" s="64">
        <f ca="1">SUM(Y56:Y75)</f>
        <v>0</v>
      </c>
      <c r="Z39" s="64">
        <f ca="1">SUM(Z56:Z75)</f>
        <v>0</v>
      </c>
      <c r="AA39" s="64">
        <v>45</v>
      </c>
      <c r="AB39" s="65">
        <f ca="1">COUNTIF(AB56:AB75,"E")</f>
        <v>0</v>
      </c>
      <c r="AC39" s="65">
        <v>2</v>
      </c>
      <c r="AD39" s="64">
        <f ca="1">SUM(AD56:AD75)</f>
        <v>0</v>
      </c>
      <c r="AE39" s="64">
        <f ca="1">SUM(AE56:AE75)</f>
        <v>0</v>
      </c>
      <c r="AF39" s="64">
        <f ca="1">SUM(AF56:AF75)</f>
        <v>0</v>
      </c>
      <c r="AG39" s="64">
        <f ca="1">SUM(AG56:AG75)</f>
        <v>0</v>
      </c>
      <c r="AH39" s="64">
        <v>45</v>
      </c>
      <c r="AI39" s="65">
        <f ca="1">COUNTIF(AI56:AI75,"E")</f>
        <v>0</v>
      </c>
      <c r="AJ39" s="65">
        <v>2</v>
      </c>
      <c r="AK39" s="64">
        <v>120</v>
      </c>
      <c r="AL39" s="64">
        <f ca="1">SUM(AL56:AL75)</f>
        <v>0</v>
      </c>
      <c r="AM39" s="64">
        <v>30</v>
      </c>
      <c r="AN39" s="64">
        <v>120</v>
      </c>
      <c r="AO39" s="64">
        <v>45</v>
      </c>
      <c r="AP39" s="65">
        <f ca="1">COUNTIF(AP56:AP75,"E")</f>
        <v>8</v>
      </c>
      <c r="AQ39" s="65">
        <v>21</v>
      </c>
      <c r="AR39" s="64">
        <v>60</v>
      </c>
      <c r="AS39" s="64">
        <f ca="1">SUM(AS56:AS75)</f>
        <v>0</v>
      </c>
      <c r="AT39" s="64">
        <v>30</v>
      </c>
      <c r="AU39" s="64">
        <v>135</v>
      </c>
      <c r="AV39" s="64">
        <f ca="1">SUM(AV56:AV75)</f>
        <v>0</v>
      </c>
      <c r="AW39" s="65">
        <f ca="1">COUNTIF(AW56:AW75,"E")</f>
        <v>3</v>
      </c>
      <c r="AX39" s="101">
        <v>27</v>
      </c>
    </row>
    <row r="40" spans="1:50" s="13" customFormat="1" ht="54.6" customHeight="1" x14ac:dyDescent="0.25">
      <c r="A40" s="132" t="s">
        <v>61</v>
      </c>
      <c r="B40" s="133" t="s">
        <v>85</v>
      </c>
      <c r="C40" s="98">
        <f>D40+E40+F40+G40+H40</f>
        <v>0</v>
      </c>
      <c r="D40" s="71">
        <f t="shared" ref="D40:F41" si="23">SUM(I40+P40+W40+AD40+AK40+AR40)</f>
        <v>0</v>
      </c>
      <c r="E40" s="71">
        <f t="shared" si="23"/>
        <v>0</v>
      </c>
      <c r="F40" s="121">
        <f t="shared" si="23"/>
        <v>0</v>
      </c>
      <c r="G40" s="71">
        <f t="shared" ref="G40:H55" si="24">SUM(L40+S40+Z40+AG40+AN40+AU40)</f>
        <v>0</v>
      </c>
      <c r="H40" s="71">
        <f t="shared" si="24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0.199999999999999" x14ac:dyDescent="0.2">
      <c r="A41" s="90">
        <v>1</v>
      </c>
      <c r="B41" s="91" t="s">
        <v>84</v>
      </c>
      <c r="C41" s="98">
        <f>D41+E41+F41+G41+H41</f>
        <v>135</v>
      </c>
      <c r="D41" s="71">
        <f t="shared" si="23"/>
        <v>0</v>
      </c>
      <c r="E41" s="71">
        <f t="shared" si="23"/>
        <v>0</v>
      </c>
      <c r="F41" s="71">
        <f t="shared" si="23"/>
        <v>0</v>
      </c>
      <c r="G41" s="71">
        <f>SUM(L41+S41+Z41+AG41+AN41+AU41)</f>
        <v>0</v>
      </c>
      <c r="H41" s="71">
        <f>SUM(M41+T41+AA41+AH41+AO41+AV41)</f>
        <v>135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45</v>
      </c>
      <c r="AB41" s="95" t="s">
        <v>34</v>
      </c>
      <c r="AC41" s="54">
        <v>2</v>
      </c>
      <c r="AD41" s="40"/>
      <c r="AE41" s="41"/>
      <c r="AF41" s="41"/>
      <c r="AG41" s="41"/>
      <c r="AH41" s="41">
        <v>45</v>
      </c>
      <c r="AI41" s="95" t="s">
        <v>34</v>
      </c>
      <c r="AJ41" s="54">
        <v>2</v>
      </c>
      <c r="AK41" s="40"/>
      <c r="AL41" s="41"/>
      <c r="AM41" s="41"/>
      <c r="AN41" s="41"/>
      <c r="AO41" s="41">
        <v>45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v>45</v>
      </c>
      <c r="D42" s="71">
        <v>45</v>
      </c>
      <c r="E42" s="71">
        <f>SUM(J42+Q42+X42+AE42+AL42+AS42)</f>
        <v>0</v>
      </c>
      <c r="F42" s="71">
        <f>SUM(K42+R42+Y42+AF42+AM42+AT42)</f>
        <v>0</v>
      </c>
      <c r="G42" s="71">
        <f t="shared" si="24"/>
        <v>0</v>
      </c>
      <c r="H42" s="71">
        <f t="shared" si="24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45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>D43+E43+F43+G43+H43</f>
        <v>30</v>
      </c>
      <c r="D43" s="71">
        <f>SUM(I43+P43+W43+AD43+AK43+AR43)</f>
        <v>0</v>
      </c>
      <c r="E43" s="71">
        <f>SUM(J43+Q43+X43+AE43+AL43+AS43)</f>
        <v>0</v>
      </c>
      <c r="F43" s="71">
        <f>SUM(K43+R43+Y43+AF43+AM43+AT43)</f>
        <v>0</v>
      </c>
      <c r="G43" s="71">
        <f t="shared" si="24"/>
        <v>30</v>
      </c>
      <c r="H43" s="71">
        <f t="shared" si="24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30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>D44+E44+F44+G44+H44</f>
        <v>45</v>
      </c>
      <c r="D44" s="71">
        <f>SUM(I44+P44+W44+AD44+AK44+AR44)</f>
        <v>45</v>
      </c>
      <c r="E44" s="71">
        <f>SUM(J44+Q44+X44+AE44+AL44+AS44)</f>
        <v>0</v>
      </c>
      <c r="F44" s="121">
        <v>0</v>
      </c>
      <c r="G44" s="71">
        <f t="shared" si="24"/>
        <v>0</v>
      </c>
      <c r="H44" s="71">
        <f t="shared" si="24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45</v>
      </c>
      <c r="AL44" s="41"/>
      <c r="AM44" s="41"/>
      <c r="AN44" s="41"/>
      <c r="AO44" s="41"/>
      <c r="AP44" s="53" t="s">
        <v>28</v>
      </c>
      <c r="AQ44" s="55">
        <v>5</v>
      </c>
      <c r="AR44" s="40"/>
      <c r="AS44" s="41"/>
      <c r="AT44" s="41"/>
      <c r="AU44" s="41"/>
      <c r="AV44" s="41"/>
      <c r="AW44" s="53"/>
      <c r="AX44" s="103"/>
    </row>
    <row r="45" spans="1:50" s="13" customFormat="1" ht="10.199999999999999" x14ac:dyDescent="0.2">
      <c r="A45" s="92">
        <v>5</v>
      </c>
      <c r="B45" s="93" t="s">
        <v>73</v>
      </c>
      <c r="C45" s="98">
        <v>30</v>
      </c>
      <c r="D45" s="71">
        <v>30</v>
      </c>
      <c r="E45" s="71">
        <f>SUM(J45+Q45+X45+AE45+AL45+AS45)</f>
        <v>0</v>
      </c>
      <c r="F45" s="121">
        <v>0</v>
      </c>
      <c r="G45" s="71">
        <v>0</v>
      </c>
      <c r="H45" s="71">
        <f t="shared" si="24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>
        <v>30</v>
      </c>
      <c r="AL45" s="41"/>
      <c r="AM45" s="41"/>
      <c r="AN45" s="41"/>
      <c r="AO45" s="41"/>
      <c r="AP45" s="53" t="s">
        <v>28</v>
      </c>
      <c r="AQ45" s="55">
        <v>4</v>
      </c>
      <c r="AR45" s="40"/>
      <c r="AS45" s="41"/>
      <c r="AT45" s="41"/>
      <c r="AU45" s="41"/>
      <c r="AV45" s="41"/>
      <c r="AW45" s="53"/>
      <c r="AX45" s="103"/>
    </row>
    <row r="46" spans="1:50" s="127" customFormat="1" ht="17.25" customHeight="1" x14ac:dyDescent="0.25">
      <c r="A46" s="119">
        <v>6</v>
      </c>
      <c r="B46" s="116" t="s">
        <v>62</v>
      </c>
      <c r="C46" s="120">
        <f>D46+E46+F46+G46+H46</f>
        <v>30</v>
      </c>
      <c r="D46" s="121">
        <f>SUM(I46+P46+W46+AD46+AK46+AR46)</f>
        <v>0</v>
      </c>
      <c r="E46" s="121">
        <f>SUM(J46+Q46+X46+AE46+AL46+AS46)</f>
        <v>0</v>
      </c>
      <c r="F46" s="121">
        <f t="shared" ref="F46:G48" si="25">SUM(K46+R46+Y46+AF46+AM46+AT46)</f>
        <v>0</v>
      </c>
      <c r="G46" s="121">
        <f t="shared" si="25"/>
        <v>30</v>
      </c>
      <c r="H46" s="121">
        <f t="shared" si="24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30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15" customHeight="1" x14ac:dyDescent="0.2">
      <c r="A47" s="92">
        <v>7</v>
      </c>
      <c r="B47" s="118" t="s">
        <v>66</v>
      </c>
      <c r="C47" s="98">
        <v>30</v>
      </c>
      <c r="D47" s="71">
        <f>SUM(I47+P47+W47+AD47+AK47+AR47)</f>
        <v>0</v>
      </c>
      <c r="E47" s="71">
        <f>SUM(J47+Q47+X47+AE47+AL47+AS47)</f>
        <v>0</v>
      </c>
      <c r="F47" s="71">
        <f t="shared" si="25"/>
        <v>0</v>
      </c>
      <c r="G47" s="71">
        <f t="shared" si="25"/>
        <v>30</v>
      </c>
      <c r="H47" s="71">
        <f t="shared" si="24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30</v>
      </c>
      <c r="AO47" s="41"/>
      <c r="AP47" s="53" t="s">
        <v>43</v>
      </c>
      <c r="AQ47" s="55">
        <v>4</v>
      </c>
      <c r="AR47" s="40"/>
      <c r="AS47" s="41"/>
      <c r="AT47" s="41"/>
      <c r="AU47" s="41"/>
      <c r="AV47" s="41"/>
      <c r="AW47" s="53"/>
      <c r="AX47" s="103"/>
    </row>
    <row r="48" spans="1:50" s="13" customFormat="1" ht="10.199999999999999" x14ac:dyDescent="0.2">
      <c r="A48" s="92">
        <v>8</v>
      </c>
      <c r="B48" s="118" t="s">
        <v>64</v>
      </c>
      <c r="C48" s="98">
        <f>D48+E48+F48+G48+H48</f>
        <v>30</v>
      </c>
      <c r="D48" s="71">
        <f>SUM(I48+P48+W48+AD48+AK48+AR48)</f>
        <v>30</v>
      </c>
      <c r="E48" s="71">
        <f>SUM(J48+Q48+X48+AE48+AL48+AS48)</f>
        <v>0</v>
      </c>
      <c r="F48" s="71">
        <f t="shared" si="25"/>
        <v>0</v>
      </c>
      <c r="G48" s="71">
        <f t="shared" si="25"/>
        <v>0</v>
      </c>
      <c r="H48" s="71">
        <f t="shared" si="24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>
        <v>30</v>
      </c>
      <c r="AS48" s="41"/>
      <c r="AT48" s="41"/>
      <c r="AU48" s="41"/>
      <c r="AV48" s="41"/>
      <c r="AW48" s="53" t="s">
        <v>28</v>
      </c>
      <c r="AX48" s="103">
        <v>4</v>
      </c>
    </row>
    <row r="49" spans="1:50" s="13" customFormat="1" ht="10.199999999999999" x14ac:dyDescent="0.2">
      <c r="A49" s="92">
        <v>9</v>
      </c>
      <c r="B49" s="93" t="s">
        <v>74</v>
      </c>
      <c r="C49" s="98">
        <v>30</v>
      </c>
      <c r="D49" s="71">
        <v>0</v>
      </c>
      <c r="E49" s="71">
        <v>0</v>
      </c>
      <c r="F49" s="121">
        <v>0</v>
      </c>
      <c r="G49" s="71">
        <v>30</v>
      </c>
      <c r="H49" s="71"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30</v>
      </c>
      <c r="AV49" s="41"/>
      <c r="AW49" s="53" t="s">
        <v>43</v>
      </c>
      <c r="AX49" s="103">
        <v>3</v>
      </c>
    </row>
    <row r="50" spans="1:50" s="13" customFormat="1" ht="10.199999999999999" x14ac:dyDescent="0.2">
      <c r="A50" s="92">
        <v>10</v>
      </c>
      <c r="B50" s="118" t="s">
        <v>75</v>
      </c>
      <c r="C50" s="98">
        <v>30</v>
      </c>
      <c r="D50" s="71">
        <v>30</v>
      </c>
      <c r="E50" s="71">
        <f t="shared" ref="E50:E55" si="26">SUM(J50+Q50+X50+AE50+AL50+AS50)</f>
        <v>0</v>
      </c>
      <c r="F50" s="121">
        <v>0</v>
      </c>
      <c r="G50" s="71">
        <v>0</v>
      </c>
      <c r="H50" s="71">
        <f t="shared" si="24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30</v>
      </c>
      <c r="AS50" s="41"/>
      <c r="AT50" s="41"/>
      <c r="AU50" s="41"/>
      <c r="AV50" s="41"/>
      <c r="AW50" s="53" t="s">
        <v>28</v>
      </c>
      <c r="AX50" s="103">
        <v>4</v>
      </c>
    </row>
    <row r="51" spans="1:50" s="13" customFormat="1" ht="10.199999999999999" x14ac:dyDescent="0.2">
      <c r="A51" s="92">
        <v>11</v>
      </c>
      <c r="B51" s="93" t="s">
        <v>81</v>
      </c>
      <c r="C51" s="98">
        <f t="shared" ref="C51:C56" si="27">D51+E51+F51+G51+H51</f>
        <v>30</v>
      </c>
      <c r="D51" s="71">
        <f t="shared" ref="D51:D56" si="28">SUM(I51+P51+W51+AD51+AK51+AR51)</f>
        <v>0</v>
      </c>
      <c r="E51" s="71">
        <f t="shared" si="26"/>
        <v>0</v>
      </c>
      <c r="F51" s="121">
        <v>0</v>
      </c>
      <c r="G51" s="71">
        <f t="shared" si="24"/>
        <v>30</v>
      </c>
      <c r="H51" s="71">
        <f t="shared" si="24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30</v>
      </c>
      <c r="AV51" s="41"/>
      <c r="AW51" s="53" t="s">
        <v>43</v>
      </c>
      <c r="AX51" s="103">
        <v>3</v>
      </c>
    </row>
    <row r="52" spans="1:50" s="13" customFormat="1" ht="10.199999999999999" x14ac:dyDescent="0.2">
      <c r="A52" s="92">
        <v>12</v>
      </c>
      <c r="B52" s="93" t="s">
        <v>65</v>
      </c>
      <c r="C52" s="98">
        <f t="shared" si="27"/>
        <v>30</v>
      </c>
      <c r="D52" s="71">
        <f t="shared" si="28"/>
        <v>0</v>
      </c>
      <c r="E52" s="71">
        <f t="shared" si="26"/>
        <v>0</v>
      </c>
      <c r="F52" s="121">
        <v>0</v>
      </c>
      <c r="G52" s="71">
        <f t="shared" si="24"/>
        <v>30</v>
      </c>
      <c r="H52" s="71">
        <f t="shared" si="24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30</v>
      </c>
      <c r="AV52" s="41"/>
      <c r="AW52" s="53" t="s">
        <v>43</v>
      </c>
      <c r="AX52" s="103">
        <v>3</v>
      </c>
    </row>
    <row r="53" spans="1:50" s="13" customFormat="1" ht="10.199999999999999" x14ac:dyDescent="0.2">
      <c r="A53" s="92">
        <v>13</v>
      </c>
      <c r="B53" s="93" t="s">
        <v>67</v>
      </c>
      <c r="C53" s="98">
        <f t="shared" si="27"/>
        <v>30</v>
      </c>
      <c r="D53" s="71">
        <f t="shared" si="28"/>
        <v>0</v>
      </c>
      <c r="E53" s="71">
        <f t="shared" si="26"/>
        <v>0</v>
      </c>
      <c r="F53" s="121">
        <v>0</v>
      </c>
      <c r="G53" s="71">
        <f t="shared" si="24"/>
        <v>30</v>
      </c>
      <c r="H53" s="71">
        <f t="shared" si="24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30</v>
      </c>
      <c r="AV53" s="41"/>
      <c r="AW53" s="53" t="s">
        <v>43</v>
      </c>
      <c r="AX53" s="103">
        <v>3</v>
      </c>
    </row>
    <row r="54" spans="1:50" s="127" customFormat="1" ht="16.5" customHeight="1" x14ac:dyDescent="0.25">
      <c r="A54" s="119">
        <v>14</v>
      </c>
      <c r="B54" s="116" t="s">
        <v>44</v>
      </c>
      <c r="C54" s="120">
        <f t="shared" si="27"/>
        <v>15</v>
      </c>
      <c r="D54" s="121">
        <f t="shared" si="28"/>
        <v>0</v>
      </c>
      <c r="E54" s="121">
        <f t="shared" si="26"/>
        <v>0</v>
      </c>
      <c r="F54" s="121">
        <f>SUM(K54+R54+Y54+AF54+AM54+AT54)</f>
        <v>0</v>
      </c>
      <c r="G54" s="121">
        <f t="shared" si="24"/>
        <v>15</v>
      </c>
      <c r="H54" s="121">
        <f t="shared" si="24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15</v>
      </c>
      <c r="AV54" s="123"/>
      <c r="AW54" s="124" t="s">
        <v>43</v>
      </c>
      <c r="AX54" s="126">
        <v>1</v>
      </c>
    </row>
    <row r="55" spans="1:50" s="13" customFormat="1" ht="10.199999999999999" x14ac:dyDescent="0.2">
      <c r="A55" s="92">
        <v>15</v>
      </c>
      <c r="B55" s="93" t="s">
        <v>53</v>
      </c>
      <c r="C55" s="98">
        <f t="shared" si="27"/>
        <v>60</v>
      </c>
      <c r="D55" s="71">
        <f t="shared" si="28"/>
        <v>0</v>
      </c>
      <c r="E55" s="71">
        <f t="shared" si="26"/>
        <v>0</v>
      </c>
      <c r="F55" s="121">
        <f>SUM(K55+R55+Y55+AF55+AM55+AT55)</f>
        <v>60</v>
      </c>
      <c r="G55" s="71">
        <f t="shared" si="24"/>
        <v>0</v>
      </c>
      <c r="H55" s="71">
        <f t="shared" si="24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3</v>
      </c>
      <c r="AR55" s="40"/>
      <c r="AS55" s="41"/>
      <c r="AT55" s="41">
        <v>30</v>
      </c>
      <c r="AU55" s="41"/>
      <c r="AV55" s="41"/>
      <c r="AW55" s="53" t="s">
        <v>43</v>
      </c>
      <c r="AX55" s="103">
        <v>2</v>
      </c>
    </row>
    <row r="56" spans="1:50" s="13" customFormat="1" ht="10.199999999999999" x14ac:dyDescent="0.2">
      <c r="A56" s="92">
        <v>16</v>
      </c>
      <c r="B56" s="93" t="s">
        <v>45</v>
      </c>
      <c r="C56" s="98">
        <f t="shared" si="27"/>
        <v>0</v>
      </c>
      <c r="D56" s="71">
        <f t="shared" si="28"/>
        <v>0</v>
      </c>
      <c r="E56" s="71">
        <v>0</v>
      </c>
      <c r="F56" s="71">
        <f>SUM(K56+R56+Y56+AF56+AM56+AT56)</f>
        <v>0</v>
      </c>
      <c r="G56" s="71">
        <f>SUM(L56+S56+Z56+AG56+AN56+AU56)</f>
        <v>0</v>
      </c>
      <c r="H56" s="71">
        <f>SUM(M56+T56+AA56+AH56+AO56+AV56)</f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10</v>
      </c>
    </row>
    <row r="57" spans="1:50" s="13" customFormat="1" ht="10.5" customHeight="1" x14ac:dyDescent="0.2">
      <c r="A57" s="92"/>
      <c r="B57" s="93"/>
      <c r="C57" s="98"/>
      <c r="D57" s="71"/>
      <c r="E57" s="71"/>
      <c r="F57" s="71"/>
      <c r="G57" s="71"/>
      <c r="H57" s="71"/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/>
      <c r="AM57" s="41"/>
      <c r="AN57" s="41"/>
      <c r="AO57" s="41"/>
      <c r="AP57" s="53"/>
      <c r="AQ57" s="55"/>
      <c r="AR57" s="40"/>
      <c r="AS57" s="41"/>
      <c r="AT57" s="41"/>
      <c r="AU57" s="41"/>
      <c r="AV57" s="41"/>
      <c r="AW57" s="53"/>
      <c r="AX57" s="103"/>
    </row>
    <row r="58" spans="1:50" s="24" customFormat="1" ht="28.5" customHeight="1" x14ac:dyDescent="0.25">
      <c r="A58" s="35" t="s">
        <v>26</v>
      </c>
      <c r="B58" s="136" t="s">
        <v>143</v>
      </c>
      <c r="C58" s="64">
        <f>SUM(C59:C75)</f>
        <v>600</v>
      </c>
      <c r="D58" s="64">
        <f>SUM(D59:D75)</f>
        <v>180</v>
      </c>
      <c r="E58" s="64">
        <f>SUM(E59:E75)</f>
        <v>0</v>
      </c>
      <c r="F58" s="64">
        <v>60</v>
      </c>
      <c r="G58" s="64">
        <f>SUM(G59:G75)</f>
        <v>225</v>
      </c>
      <c r="H58" s="64">
        <f>SUM(H59:H75)</f>
        <v>135</v>
      </c>
      <c r="I58" s="64">
        <f ca="1">SUM(I75:I151)</f>
        <v>0</v>
      </c>
      <c r="J58" s="64">
        <f ca="1">SUM(J75:J151)</f>
        <v>0</v>
      </c>
      <c r="K58" s="64">
        <f ca="1">SUM(K75:K151)</f>
        <v>0</v>
      </c>
      <c r="L58" s="64">
        <f ca="1">SUM(L75:L151)</f>
        <v>0</v>
      </c>
      <c r="M58" s="64">
        <f ca="1">SUM(M75:M151)</f>
        <v>0</v>
      </c>
      <c r="N58" s="65">
        <f ca="1">COUNTIF(N75:N151,"E")</f>
        <v>0</v>
      </c>
      <c r="O58" s="65">
        <f t="shared" ref="O58:T58" ca="1" si="29">SUM(O75:O151)</f>
        <v>0</v>
      </c>
      <c r="P58" s="64">
        <f t="shared" ca="1" si="29"/>
        <v>0</v>
      </c>
      <c r="Q58" s="64">
        <f t="shared" ca="1" si="29"/>
        <v>0</v>
      </c>
      <c r="R58" s="64">
        <f t="shared" ca="1" si="29"/>
        <v>0</v>
      </c>
      <c r="S58" s="64">
        <f t="shared" si="29"/>
        <v>55</v>
      </c>
      <c r="T58" s="64">
        <f t="shared" ca="1" si="29"/>
        <v>0</v>
      </c>
      <c r="U58" s="65">
        <f ca="1">COUNTIF(U75:U151,"E")</f>
        <v>0</v>
      </c>
      <c r="V58" s="65">
        <f ca="1">SUM(V75:V151)</f>
        <v>0</v>
      </c>
      <c r="W58" s="64">
        <f ca="1">SUM(W75:W151)</f>
        <v>0</v>
      </c>
      <c r="X58" s="64">
        <f ca="1">SUM(X75:X151)</f>
        <v>0</v>
      </c>
      <c r="Y58" s="64">
        <f ca="1">SUM(Y75:Y151)</f>
        <v>0</v>
      </c>
      <c r="Z58" s="64">
        <f ca="1">SUM(Z75:Z151)</f>
        <v>0</v>
      </c>
      <c r="AA58" s="64">
        <v>45</v>
      </c>
      <c r="AB58" s="65">
        <f ca="1">COUNTIF(AB75:AB151,"E")</f>
        <v>0</v>
      </c>
      <c r="AC58" s="65">
        <f>SUM(AC75:AC151)</f>
        <v>42</v>
      </c>
      <c r="AD58" s="64">
        <f ca="1">SUM(AD75:AD151)</f>
        <v>0</v>
      </c>
      <c r="AE58" s="64">
        <f ca="1">SUM(AE75:AE151)</f>
        <v>0</v>
      </c>
      <c r="AF58" s="64">
        <f ca="1">SUM(AF75:AF151)</f>
        <v>0</v>
      </c>
      <c r="AG58" s="64">
        <f ca="1">SUM(AG75:AG151)</f>
        <v>0</v>
      </c>
      <c r="AH58" s="64">
        <v>45</v>
      </c>
      <c r="AI58" s="65">
        <f ca="1">COUNTIF(AI75:AI151,"E")</f>
        <v>0</v>
      </c>
      <c r="AJ58" s="65">
        <f>SUM(AJ75:AJ151)</f>
        <v>43</v>
      </c>
      <c r="AK58" s="64">
        <v>120</v>
      </c>
      <c r="AL58" s="64">
        <f ca="1">SUM(AL75:AL151)</f>
        <v>0</v>
      </c>
      <c r="AM58" s="64">
        <v>30</v>
      </c>
      <c r="AN58" s="64">
        <v>120</v>
      </c>
      <c r="AO58" s="64">
        <v>45</v>
      </c>
      <c r="AP58" s="65">
        <f ca="1">COUNTIF(AP75:AP151,"E")</f>
        <v>8</v>
      </c>
      <c r="AQ58" s="65">
        <v>21</v>
      </c>
      <c r="AR58" s="64">
        <v>60</v>
      </c>
      <c r="AS58" s="64">
        <f ca="1">SUM(AS75:AS151)</f>
        <v>0</v>
      </c>
      <c r="AT58" s="64">
        <v>30</v>
      </c>
      <c r="AU58" s="64">
        <v>135</v>
      </c>
      <c r="AV58" s="64">
        <f ca="1">SUM(AV75:AV151)</f>
        <v>0</v>
      </c>
      <c r="AW58" s="65">
        <f ca="1">COUNTIF(AW75:AW151,"E")</f>
        <v>3</v>
      </c>
      <c r="AX58" s="101">
        <v>27</v>
      </c>
    </row>
    <row r="59" spans="1:50" s="13" customFormat="1" ht="53.4" customHeight="1" x14ac:dyDescent="0.25">
      <c r="A59" s="132" t="s">
        <v>61</v>
      </c>
      <c r="B59" s="133" t="s">
        <v>144</v>
      </c>
      <c r="C59" s="98">
        <f>D59+E59+F59+G59+H59</f>
        <v>0</v>
      </c>
      <c r="D59" s="71">
        <f t="shared" ref="D59:H60" si="30">SUM(I59+P59+W59+AD59+AK59+AR59)</f>
        <v>0</v>
      </c>
      <c r="E59" s="71">
        <f t="shared" si="30"/>
        <v>0</v>
      </c>
      <c r="F59" s="121">
        <f t="shared" si="30"/>
        <v>0</v>
      </c>
      <c r="G59" s="71">
        <f t="shared" si="30"/>
        <v>0</v>
      </c>
      <c r="H59" s="71">
        <f t="shared" si="30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0.199999999999999" x14ac:dyDescent="0.2">
      <c r="A60" s="90">
        <v>1</v>
      </c>
      <c r="B60" s="91" t="s">
        <v>84</v>
      </c>
      <c r="C60" s="98">
        <f>D60+E60+F60+G60+H60</f>
        <v>135</v>
      </c>
      <c r="D60" s="71">
        <f t="shared" si="30"/>
        <v>0</v>
      </c>
      <c r="E60" s="71">
        <f t="shared" si="30"/>
        <v>0</v>
      </c>
      <c r="F60" s="71">
        <f t="shared" si="30"/>
        <v>0</v>
      </c>
      <c r="G60" s="71">
        <f t="shared" si="30"/>
        <v>0</v>
      </c>
      <c r="H60" s="71">
        <f t="shared" si="30"/>
        <v>135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45</v>
      </c>
      <c r="AB60" s="95" t="s">
        <v>34</v>
      </c>
      <c r="AC60" s="54">
        <v>2</v>
      </c>
      <c r="AD60" s="40"/>
      <c r="AE60" s="41"/>
      <c r="AF60" s="41"/>
      <c r="AG60" s="41"/>
      <c r="AH60" s="41">
        <v>45</v>
      </c>
      <c r="AI60" s="95" t="s">
        <v>34</v>
      </c>
      <c r="AJ60" s="54">
        <v>2</v>
      </c>
      <c r="AK60" s="40"/>
      <c r="AL60" s="41"/>
      <c r="AM60" s="41"/>
      <c r="AN60" s="41"/>
      <c r="AO60" s="41">
        <v>45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v>45</v>
      </c>
      <c r="D61" s="71">
        <v>45</v>
      </c>
      <c r="E61" s="71">
        <f t="shared" ref="E61:G62" si="31">SUM(J61+Q61+X61+AE61+AL61+AS61)</f>
        <v>0</v>
      </c>
      <c r="F61" s="71">
        <f t="shared" si="31"/>
        <v>0</v>
      </c>
      <c r="G61" s="71">
        <f t="shared" si="31"/>
        <v>0</v>
      </c>
      <c r="H61" s="71">
        <f t="shared" ref="H61:H67" si="32">SUM(M61+T61+AA61+AH61+AO61+AV61)</f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45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112</v>
      </c>
      <c r="C62" s="98">
        <f>D62+E62+F62+G62+H62</f>
        <v>30</v>
      </c>
      <c r="D62" s="71">
        <f>SUM(I62+P62+W62+AD62+AK62+AR62)</f>
        <v>0</v>
      </c>
      <c r="E62" s="71">
        <f t="shared" si="31"/>
        <v>0</v>
      </c>
      <c r="F62" s="71">
        <f t="shared" si="31"/>
        <v>0</v>
      </c>
      <c r="G62" s="71">
        <f t="shared" si="31"/>
        <v>30</v>
      </c>
      <c r="H62" s="71">
        <f t="shared" si="32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30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>D63+E63+F63+G63+H63</f>
        <v>45</v>
      </c>
      <c r="D63" s="71">
        <f>SUM(I63+P63+W63+AD63+AK63+AR63)</f>
        <v>45</v>
      </c>
      <c r="E63" s="71">
        <f>SUM(J63+Q63+X63+AE63+AL63+AS63)</f>
        <v>0</v>
      </c>
      <c r="F63" s="121">
        <v>0</v>
      </c>
      <c r="G63" s="71">
        <f>SUM(L63+S63+Z63+AG63+AN63+AU63)</f>
        <v>0</v>
      </c>
      <c r="H63" s="71">
        <f t="shared" si="32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45</v>
      </c>
      <c r="AL63" s="41"/>
      <c r="AM63" s="41"/>
      <c r="AN63" s="41"/>
      <c r="AO63" s="41"/>
      <c r="AP63" s="53" t="s">
        <v>28</v>
      </c>
      <c r="AQ63" s="55">
        <v>5</v>
      </c>
      <c r="AR63" s="40"/>
      <c r="AS63" s="41"/>
      <c r="AT63" s="41"/>
      <c r="AU63" s="41"/>
      <c r="AV63" s="41"/>
      <c r="AW63" s="53"/>
      <c r="AX63" s="103"/>
    </row>
    <row r="64" spans="1:50" s="13" customFormat="1" ht="10.199999999999999" x14ac:dyDescent="0.2">
      <c r="A64" s="92">
        <v>5</v>
      </c>
      <c r="B64" s="93" t="s">
        <v>86</v>
      </c>
      <c r="C64" s="98">
        <v>30</v>
      </c>
      <c r="D64" s="71">
        <v>30</v>
      </c>
      <c r="E64" s="71">
        <f>SUM(J64+Q64+X64+AE64+AL64+AS64)</f>
        <v>0</v>
      </c>
      <c r="F64" s="121">
        <v>0</v>
      </c>
      <c r="G64" s="71">
        <v>0</v>
      </c>
      <c r="H64" s="71">
        <f t="shared" si="32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30</v>
      </c>
      <c r="AL64" s="41"/>
      <c r="AM64" s="41"/>
      <c r="AN64" s="41"/>
      <c r="AO64" s="41"/>
      <c r="AP64" s="53" t="s">
        <v>28</v>
      </c>
      <c r="AQ64" s="55">
        <v>4</v>
      </c>
      <c r="AR64" s="40"/>
      <c r="AS64" s="41"/>
      <c r="AT64" s="41"/>
      <c r="AU64" s="41"/>
      <c r="AV64" s="41"/>
      <c r="AW64" s="53"/>
      <c r="AX64" s="103"/>
    </row>
    <row r="65" spans="1:50" s="127" customFormat="1" ht="12.6" customHeight="1" x14ac:dyDescent="0.25">
      <c r="A65" s="119">
        <v>6</v>
      </c>
      <c r="B65" s="116" t="s">
        <v>62</v>
      </c>
      <c r="C65" s="120">
        <f>D65+E65+F65+G65+H65</f>
        <v>30</v>
      </c>
      <c r="D65" s="121">
        <f>SUM(I65+P65+W65+AD65+AK65+AR65)</f>
        <v>0</v>
      </c>
      <c r="E65" s="121">
        <f>SUM(J65+Q65+X65+AE65+AL65+AS65)</f>
        <v>0</v>
      </c>
      <c r="F65" s="121">
        <f t="shared" ref="F65:G67" si="33">SUM(K65+R65+Y65+AF65+AM65+AT65)</f>
        <v>0</v>
      </c>
      <c r="G65" s="121">
        <f t="shared" si="33"/>
        <v>30</v>
      </c>
      <c r="H65" s="121">
        <f t="shared" si="32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30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12.6" customHeight="1" x14ac:dyDescent="0.2">
      <c r="A66" s="92">
        <v>7</v>
      </c>
      <c r="B66" s="118" t="s">
        <v>66</v>
      </c>
      <c r="C66" s="98">
        <v>30</v>
      </c>
      <c r="D66" s="71">
        <f>SUM(I66+P66+W66+AD66+AK66+AR66)</f>
        <v>0</v>
      </c>
      <c r="E66" s="71">
        <f>SUM(J66+Q66+X66+AE66+AL66+AS66)</f>
        <v>0</v>
      </c>
      <c r="F66" s="71">
        <f t="shared" si="33"/>
        <v>0</v>
      </c>
      <c r="G66" s="71">
        <f t="shared" si="33"/>
        <v>30</v>
      </c>
      <c r="H66" s="71">
        <f t="shared" si="32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30</v>
      </c>
      <c r="AO66" s="41"/>
      <c r="AP66" s="53" t="s">
        <v>43</v>
      </c>
      <c r="AQ66" s="55">
        <v>4</v>
      </c>
      <c r="AR66" s="40"/>
      <c r="AS66" s="41"/>
      <c r="AT66" s="41"/>
      <c r="AU66" s="41"/>
      <c r="AV66" s="41"/>
      <c r="AW66" s="53"/>
      <c r="AX66" s="103"/>
    </row>
    <row r="67" spans="1:50" s="13" customFormat="1" ht="10.199999999999999" x14ac:dyDescent="0.2">
      <c r="A67" s="92">
        <v>8</v>
      </c>
      <c r="B67" s="118" t="s">
        <v>64</v>
      </c>
      <c r="C67" s="98">
        <f>D67+E67+F67+G67+H67</f>
        <v>30</v>
      </c>
      <c r="D67" s="71">
        <f>SUM(I67+P67+W67+AD67+AK67+AR67)</f>
        <v>30</v>
      </c>
      <c r="E67" s="71">
        <f>SUM(J67+Q67+X67+AE67+AL67+AS67)</f>
        <v>0</v>
      </c>
      <c r="F67" s="71">
        <f t="shared" si="33"/>
        <v>0</v>
      </c>
      <c r="G67" s="71">
        <f t="shared" si="33"/>
        <v>0</v>
      </c>
      <c r="H67" s="71">
        <f t="shared" si="32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30</v>
      </c>
      <c r="AS67" s="41"/>
      <c r="AT67" s="41"/>
      <c r="AU67" s="41"/>
      <c r="AV67" s="41"/>
      <c r="AW67" s="53" t="s">
        <v>28</v>
      </c>
      <c r="AX67" s="103">
        <v>4</v>
      </c>
    </row>
    <row r="68" spans="1:50" s="13" customFormat="1" ht="20.399999999999999" x14ac:dyDescent="0.2">
      <c r="A68" s="92">
        <v>9</v>
      </c>
      <c r="B68" s="118" t="s">
        <v>117</v>
      </c>
      <c r="C68" s="98">
        <v>30</v>
      </c>
      <c r="D68" s="71">
        <v>0</v>
      </c>
      <c r="E68" s="71">
        <v>0</v>
      </c>
      <c r="F68" s="121">
        <v>0</v>
      </c>
      <c r="G68" s="71">
        <v>30</v>
      </c>
      <c r="H68" s="71">
        <v>0</v>
      </c>
      <c r="I68" s="40"/>
      <c r="J68" s="41"/>
      <c r="K68" s="41"/>
      <c r="L68" s="41"/>
      <c r="M68" s="41"/>
      <c r="N68" s="53"/>
      <c r="O68" s="55"/>
      <c r="P68" s="40"/>
      <c r="Q68" s="41"/>
      <c r="R68" s="41"/>
      <c r="S68" s="41"/>
      <c r="T68" s="41"/>
      <c r="U68" s="53"/>
      <c r="V68" s="55"/>
      <c r="W68" s="40"/>
      <c r="X68" s="41"/>
      <c r="Y68" s="41"/>
      <c r="Z68" s="41"/>
      <c r="AA68" s="41"/>
      <c r="AB68" s="53"/>
      <c r="AC68" s="55"/>
      <c r="AD68" s="40"/>
      <c r="AE68" s="41"/>
      <c r="AF68" s="41"/>
      <c r="AG68" s="41"/>
      <c r="AH68" s="41"/>
      <c r="AI68" s="53"/>
      <c r="AJ68" s="55"/>
      <c r="AK68" s="40"/>
      <c r="AL68" s="41"/>
      <c r="AM68" s="41"/>
      <c r="AN68" s="41"/>
      <c r="AO68" s="41"/>
      <c r="AP68" s="53"/>
      <c r="AQ68" s="55"/>
      <c r="AR68" s="40"/>
      <c r="AS68" s="41"/>
      <c r="AT68" s="41"/>
      <c r="AU68" s="41">
        <v>30</v>
      </c>
      <c r="AV68" s="41"/>
      <c r="AW68" s="53" t="s">
        <v>43</v>
      </c>
      <c r="AX68" s="103">
        <v>3</v>
      </c>
    </row>
    <row r="69" spans="1:50" s="13" customFormat="1" ht="10.199999999999999" x14ac:dyDescent="0.2">
      <c r="A69" s="92">
        <v>10</v>
      </c>
      <c r="B69" s="118" t="s">
        <v>75</v>
      </c>
      <c r="C69" s="98">
        <v>30</v>
      </c>
      <c r="D69" s="71">
        <v>30</v>
      </c>
      <c r="E69" s="71">
        <f t="shared" ref="E69:E74" si="34">SUM(J69+Q69+X69+AE69+AL69+AS69)</f>
        <v>0</v>
      </c>
      <c r="F69" s="121">
        <v>0</v>
      </c>
      <c r="G69" s="71">
        <v>0</v>
      </c>
      <c r="H69" s="71">
        <f t="shared" ref="H69:H74" si="35">SUM(M69+T69+AA69+AH69+AO69+AV69)</f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30</v>
      </c>
      <c r="AS69" s="41"/>
      <c r="AT69" s="41"/>
      <c r="AU69" s="41"/>
      <c r="AV69" s="41"/>
      <c r="AW69" s="53" t="s">
        <v>28</v>
      </c>
      <c r="AX69" s="103">
        <v>4</v>
      </c>
    </row>
    <row r="70" spans="1:50" s="13" customFormat="1" ht="10.199999999999999" x14ac:dyDescent="0.2">
      <c r="A70" s="92">
        <v>11</v>
      </c>
      <c r="B70" s="93" t="s">
        <v>81</v>
      </c>
      <c r="C70" s="98">
        <f t="shared" ref="C70:C75" si="36">D70+E70+F70+G70+H70</f>
        <v>30</v>
      </c>
      <c r="D70" s="71">
        <f t="shared" ref="D70:D75" si="37">SUM(I70+P70+W70+AD70+AK70+AR70)</f>
        <v>0</v>
      </c>
      <c r="E70" s="71">
        <f t="shared" si="34"/>
        <v>0</v>
      </c>
      <c r="F70" s="121">
        <v>0</v>
      </c>
      <c r="G70" s="71">
        <f t="shared" ref="G70:G75" si="38">SUM(L70+S70+Z70+AG70+AN70+AU70)</f>
        <v>30</v>
      </c>
      <c r="H70" s="71">
        <f t="shared" si="35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30</v>
      </c>
      <c r="AV70" s="41"/>
      <c r="AW70" s="53" t="s">
        <v>43</v>
      </c>
      <c r="AX70" s="103">
        <v>3</v>
      </c>
    </row>
    <row r="71" spans="1:50" s="13" customFormat="1" ht="10.199999999999999" x14ac:dyDescent="0.2">
      <c r="A71" s="92">
        <v>12</v>
      </c>
      <c r="B71" s="93" t="s">
        <v>94</v>
      </c>
      <c r="C71" s="98">
        <f t="shared" si="36"/>
        <v>30</v>
      </c>
      <c r="D71" s="71">
        <f t="shared" si="37"/>
        <v>0</v>
      </c>
      <c r="E71" s="71">
        <f t="shared" si="34"/>
        <v>0</v>
      </c>
      <c r="F71" s="121">
        <v>0</v>
      </c>
      <c r="G71" s="71">
        <f t="shared" si="38"/>
        <v>30</v>
      </c>
      <c r="H71" s="71">
        <f t="shared" si="35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30</v>
      </c>
      <c r="AV71" s="41"/>
      <c r="AW71" s="53" t="s">
        <v>43</v>
      </c>
      <c r="AX71" s="103">
        <v>3</v>
      </c>
    </row>
    <row r="72" spans="1:50" s="13" customFormat="1" ht="10.199999999999999" x14ac:dyDescent="0.2">
      <c r="A72" s="92">
        <v>13</v>
      </c>
      <c r="B72" s="93" t="s">
        <v>67</v>
      </c>
      <c r="C72" s="98">
        <f t="shared" si="36"/>
        <v>30</v>
      </c>
      <c r="D72" s="71">
        <f t="shared" si="37"/>
        <v>0</v>
      </c>
      <c r="E72" s="71">
        <f t="shared" si="34"/>
        <v>0</v>
      </c>
      <c r="F72" s="121">
        <v>0</v>
      </c>
      <c r="G72" s="71">
        <f t="shared" si="38"/>
        <v>30</v>
      </c>
      <c r="H72" s="71">
        <f t="shared" si="35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30</v>
      </c>
      <c r="AV72" s="41"/>
      <c r="AW72" s="53" t="s">
        <v>43</v>
      </c>
      <c r="AX72" s="103">
        <v>3</v>
      </c>
    </row>
    <row r="73" spans="1:50" s="127" customFormat="1" ht="12.6" customHeight="1" x14ac:dyDescent="0.25">
      <c r="A73" s="119">
        <v>14</v>
      </c>
      <c r="B73" s="116" t="s">
        <v>116</v>
      </c>
      <c r="C73" s="120">
        <f t="shared" si="36"/>
        <v>15</v>
      </c>
      <c r="D73" s="121">
        <f t="shared" si="37"/>
        <v>0</v>
      </c>
      <c r="E73" s="121">
        <f t="shared" si="34"/>
        <v>0</v>
      </c>
      <c r="F73" s="121">
        <f>SUM(K73+R73+Y73+AF73+AM73+AT73)</f>
        <v>0</v>
      </c>
      <c r="G73" s="121">
        <f t="shared" si="38"/>
        <v>15</v>
      </c>
      <c r="H73" s="121">
        <f t="shared" si="35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15</v>
      </c>
      <c r="AV73" s="123"/>
      <c r="AW73" s="124" t="s">
        <v>43</v>
      </c>
      <c r="AX73" s="126">
        <v>1</v>
      </c>
    </row>
    <row r="74" spans="1:50" s="13" customFormat="1" ht="10.199999999999999" x14ac:dyDescent="0.2">
      <c r="A74" s="92">
        <v>15</v>
      </c>
      <c r="B74" s="93" t="s">
        <v>53</v>
      </c>
      <c r="C74" s="98">
        <f t="shared" si="36"/>
        <v>60</v>
      </c>
      <c r="D74" s="71">
        <f t="shared" si="37"/>
        <v>0</v>
      </c>
      <c r="E74" s="71">
        <f t="shared" si="34"/>
        <v>0</v>
      </c>
      <c r="F74" s="121">
        <f>SUM(K74+R74+Y74+AF74+AM74+AT74)</f>
        <v>60</v>
      </c>
      <c r="G74" s="71">
        <f t="shared" si="38"/>
        <v>0</v>
      </c>
      <c r="H74" s="71">
        <f t="shared" si="35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3</v>
      </c>
      <c r="AR74" s="40"/>
      <c r="AS74" s="41"/>
      <c r="AT74" s="41">
        <v>30</v>
      </c>
      <c r="AU74" s="41"/>
      <c r="AV74" s="41"/>
      <c r="AW74" s="53" t="s">
        <v>43</v>
      </c>
      <c r="AX74" s="103">
        <v>2</v>
      </c>
    </row>
    <row r="75" spans="1:50" s="13" customFormat="1" ht="10.199999999999999" x14ac:dyDescent="0.2">
      <c r="A75" s="92">
        <v>16</v>
      </c>
      <c r="B75" s="93" t="s">
        <v>45</v>
      </c>
      <c r="C75" s="98">
        <f t="shared" si="36"/>
        <v>0</v>
      </c>
      <c r="D75" s="71">
        <f t="shared" si="37"/>
        <v>0</v>
      </c>
      <c r="E75" s="71">
        <v>0</v>
      </c>
      <c r="F75" s="71">
        <f>SUM(K75+R75+Y75+AF75+AM75+AT75)</f>
        <v>0</v>
      </c>
      <c r="G75" s="71">
        <f t="shared" si="38"/>
        <v>0</v>
      </c>
      <c r="H75" s="71">
        <f>SUM(M75+T75+AA75+AH75+AO75+AV75)</f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10</v>
      </c>
    </row>
    <row r="76" spans="1:50" s="24" customFormat="1" ht="28.5" customHeight="1" x14ac:dyDescent="0.25">
      <c r="A76" s="35" t="s">
        <v>120</v>
      </c>
      <c r="B76" s="141" t="s">
        <v>123</v>
      </c>
      <c r="C76" s="64">
        <f t="shared" ref="C76:M76" si="39">SUM(C77:C94)</f>
        <v>600</v>
      </c>
      <c r="D76" s="64">
        <f t="shared" si="39"/>
        <v>180</v>
      </c>
      <c r="E76" s="64">
        <f t="shared" si="39"/>
        <v>0</v>
      </c>
      <c r="F76" s="64">
        <f t="shared" si="39"/>
        <v>60</v>
      </c>
      <c r="G76" s="64">
        <f t="shared" si="39"/>
        <v>225</v>
      </c>
      <c r="H76" s="64">
        <f t="shared" si="39"/>
        <v>135</v>
      </c>
      <c r="I76" s="64">
        <f t="shared" si="39"/>
        <v>0</v>
      </c>
      <c r="J76" s="64">
        <f t="shared" si="39"/>
        <v>0</v>
      </c>
      <c r="K76" s="64">
        <f t="shared" si="39"/>
        <v>0</v>
      </c>
      <c r="L76" s="64">
        <f t="shared" si="39"/>
        <v>0</v>
      </c>
      <c r="M76" s="64">
        <f t="shared" si="39"/>
        <v>0</v>
      </c>
      <c r="N76" s="65">
        <f>COUNTIF(N77:N94,"E")</f>
        <v>0</v>
      </c>
      <c r="O76" s="65">
        <f t="shared" ref="O76:T76" si="40">SUM(O77:O94)</f>
        <v>0</v>
      </c>
      <c r="P76" s="64">
        <f t="shared" si="40"/>
        <v>0</v>
      </c>
      <c r="Q76" s="64">
        <f t="shared" si="40"/>
        <v>0</v>
      </c>
      <c r="R76" s="64">
        <f t="shared" si="40"/>
        <v>0</v>
      </c>
      <c r="S76" s="64">
        <f t="shared" si="40"/>
        <v>0</v>
      </c>
      <c r="T76" s="64">
        <f t="shared" si="40"/>
        <v>0</v>
      </c>
      <c r="U76" s="65">
        <f>COUNTIF(U77:U94,"E")</f>
        <v>0</v>
      </c>
      <c r="V76" s="65">
        <f t="shared" ref="V76:AA76" si="41">SUM(V77:V94)</f>
        <v>0</v>
      </c>
      <c r="W76" s="64">
        <f t="shared" si="41"/>
        <v>0</v>
      </c>
      <c r="X76" s="64">
        <f t="shared" si="41"/>
        <v>0</v>
      </c>
      <c r="Y76" s="64">
        <f t="shared" si="41"/>
        <v>0</v>
      </c>
      <c r="Z76" s="64">
        <f t="shared" si="41"/>
        <v>0</v>
      </c>
      <c r="AA76" s="64">
        <f t="shared" si="41"/>
        <v>45</v>
      </c>
      <c r="AB76" s="65">
        <f>COUNTIF(AB77:AB94,"E")</f>
        <v>0</v>
      </c>
      <c r="AC76" s="65">
        <f t="shared" ref="AC76:AH76" si="42">SUM(AC77:AC94)</f>
        <v>2</v>
      </c>
      <c r="AD76" s="64">
        <f t="shared" si="42"/>
        <v>0</v>
      </c>
      <c r="AE76" s="64">
        <f t="shared" si="42"/>
        <v>0</v>
      </c>
      <c r="AF76" s="64">
        <f t="shared" si="42"/>
        <v>0</v>
      </c>
      <c r="AG76" s="64">
        <f t="shared" si="42"/>
        <v>0</v>
      </c>
      <c r="AH76" s="64">
        <f t="shared" si="42"/>
        <v>45</v>
      </c>
      <c r="AI76" s="65">
        <f>COUNTIF(AI77:AI94,"E")</f>
        <v>0</v>
      </c>
      <c r="AJ76" s="65">
        <f t="shared" ref="AJ76:AO76" si="43">SUM(AJ77:AJ94)</f>
        <v>2</v>
      </c>
      <c r="AK76" s="64">
        <f t="shared" si="43"/>
        <v>120</v>
      </c>
      <c r="AL76" s="64">
        <f t="shared" si="43"/>
        <v>0</v>
      </c>
      <c r="AM76" s="64">
        <f t="shared" si="43"/>
        <v>30</v>
      </c>
      <c r="AN76" s="64">
        <f t="shared" si="43"/>
        <v>90</v>
      </c>
      <c r="AO76" s="64">
        <f t="shared" si="43"/>
        <v>45</v>
      </c>
      <c r="AP76" s="65">
        <f>COUNTIF(AP77:AP94,"E")</f>
        <v>3</v>
      </c>
      <c r="AQ76" s="65">
        <f>SUM(AQ59:AQ75)</f>
        <v>27</v>
      </c>
      <c r="AR76" s="64">
        <f t="shared" ref="AR76:AV76" si="44">SUM(AR77:AR94)</f>
        <v>60</v>
      </c>
      <c r="AS76" s="64">
        <f t="shared" si="44"/>
        <v>0</v>
      </c>
      <c r="AT76" s="64">
        <f t="shared" si="44"/>
        <v>30</v>
      </c>
      <c r="AU76" s="64">
        <f t="shared" si="44"/>
        <v>135</v>
      </c>
      <c r="AV76" s="64">
        <f t="shared" si="44"/>
        <v>0</v>
      </c>
      <c r="AW76" s="65">
        <f>COUNTIF(AW77:AW94,"E")</f>
        <v>2</v>
      </c>
      <c r="AX76" s="65">
        <f>SUM(AX77:AX94)</f>
        <v>33</v>
      </c>
    </row>
    <row r="77" spans="1:50" s="13" customFormat="1" ht="52.5" customHeight="1" x14ac:dyDescent="0.25">
      <c r="A77" s="132" t="s">
        <v>111</v>
      </c>
      <c r="B77" s="133" t="s">
        <v>147</v>
      </c>
      <c r="C77" s="98">
        <f t="shared" ref="C77:C93" si="45">D77+E77+F77+G77+H77</f>
        <v>0</v>
      </c>
      <c r="D77" s="71">
        <f t="shared" ref="D77:H92" si="46">SUM(I77+P77+W77+AD77+AK77+AR77)</f>
        <v>0</v>
      </c>
      <c r="E77" s="71">
        <f t="shared" si="46"/>
        <v>0</v>
      </c>
      <c r="F77" s="121">
        <f t="shared" si="46"/>
        <v>0</v>
      </c>
      <c r="G77" s="71">
        <f t="shared" si="46"/>
        <v>0</v>
      </c>
      <c r="H77" s="71">
        <f t="shared" si="46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/>
      <c r="AO77" s="41"/>
      <c r="AP77" s="53"/>
      <c r="AQ77" s="55"/>
      <c r="AR77" s="40"/>
      <c r="AS77" s="41"/>
      <c r="AT77" s="41"/>
      <c r="AU77" s="41"/>
      <c r="AV77" s="41"/>
      <c r="AW77" s="53"/>
      <c r="AX77" s="103"/>
    </row>
    <row r="78" spans="1:50" s="13" customFormat="1" ht="10.199999999999999" x14ac:dyDescent="0.2">
      <c r="A78" s="90">
        <v>1</v>
      </c>
      <c r="B78" s="91" t="s">
        <v>84</v>
      </c>
      <c r="C78" s="98">
        <f t="shared" si="45"/>
        <v>135</v>
      </c>
      <c r="D78" s="71">
        <f t="shared" si="46"/>
        <v>0</v>
      </c>
      <c r="E78" s="71">
        <f t="shared" si="46"/>
        <v>0</v>
      </c>
      <c r="F78" s="71">
        <f t="shared" si="46"/>
        <v>0</v>
      </c>
      <c r="G78" s="71">
        <f t="shared" si="46"/>
        <v>0</v>
      </c>
      <c r="H78" s="71">
        <f t="shared" si="46"/>
        <v>135</v>
      </c>
      <c r="I78" s="40"/>
      <c r="J78" s="41"/>
      <c r="K78" s="41"/>
      <c r="L78" s="41"/>
      <c r="M78" s="94"/>
      <c r="N78" s="95"/>
      <c r="O78" s="97"/>
      <c r="P78" s="96"/>
      <c r="Q78" s="41"/>
      <c r="R78" s="41"/>
      <c r="S78" s="41"/>
      <c r="T78" s="41"/>
      <c r="U78" s="95"/>
      <c r="V78" s="54"/>
      <c r="W78" s="40"/>
      <c r="X78" s="41"/>
      <c r="Y78" s="41"/>
      <c r="Z78" s="41"/>
      <c r="AA78" s="41">
        <v>45</v>
      </c>
      <c r="AB78" s="95" t="s">
        <v>34</v>
      </c>
      <c r="AC78" s="54">
        <v>2</v>
      </c>
      <c r="AD78" s="40"/>
      <c r="AE78" s="41"/>
      <c r="AF78" s="41"/>
      <c r="AG78" s="41"/>
      <c r="AH78" s="41">
        <v>45</v>
      </c>
      <c r="AI78" s="95" t="s">
        <v>34</v>
      </c>
      <c r="AJ78" s="54">
        <v>2</v>
      </c>
      <c r="AK78" s="40"/>
      <c r="AL78" s="41"/>
      <c r="AM78" s="41"/>
      <c r="AN78" s="41"/>
      <c r="AO78" s="41">
        <v>45</v>
      </c>
      <c r="AP78" s="95" t="s">
        <v>43</v>
      </c>
      <c r="AQ78" s="54">
        <v>2</v>
      </c>
      <c r="AR78" s="40"/>
      <c r="AS78" s="41"/>
      <c r="AT78" s="41"/>
      <c r="AU78" s="41"/>
      <c r="AV78" s="41"/>
      <c r="AW78" s="95"/>
      <c r="AX78" s="102"/>
    </row>
    <row r="79" spans="1:50" s="13" customFormat="1" ht="14.25" customHeight="1" x14ac:dyDescent="0.2">
      <c r="A79" s="92">
        <v>2</v>
      </c>
      <c r="B79" s="93" t="s">
        <v>78</v>
      </c>
      <c r="C79" s="98">
        <f t="shared" si="45"/>
        <v>45</v>
      </c>
      <c r="D79" s="71">
        <f t="shared" si="46"/>
        <v>45</v>
      </c>
      <c r="E79" s="71">
        <f t="shared" si="46"/>
        <v>0</v>
      </c>
      <c r="F79" s="71">
        <f t="shared" si="46"/>
        <v>0</v>
      </c>
      <c r="G79" s="71">
        <f t="shared" si="46"/>
        <v>0</v>
      </c>
      <c r="H79" s="71">
        <f t="shared" si="46"/>
        <v>0</v>
      </c>
      <c r="I79" s="40"/>
      <c r="J79" s="41"/>
      <c r="K79" s="41"/>
      <c r="L79" s="41"/>
      <c r="M79" s="94"/>
      <c r="N79" s="95"/>
      <c r="O79" s="97"/>
      <c r="P79" s="96"/>
      <c r="Q79" s="41"/>
      <c r="R79" s="41"/>
      <c r="S79" s="41"/>
      <c r="T79" s="41"/>
      <c r="U79" s="95"/>
      <c r="V79" s="54"/>
      <c r="W79" s="40"/>
      <c r="X79" s="41"/>
      <c r="Y79" s="41"/>
      <c r="Z79" s="41"/>
      <c r="AA79" s="41"/>
      <c r="AB79" s="95"/>
      <c r="AC79" s="54"/>
      <c r="AD79" s="40"/>
      <c r="AE79" s="41"/>
      <c r="AF79" s="41"/>
      <c r="AG79" s="41"/>
      <c r="AH79" s="41"/>
      <c r="AI79" s="95"/>
      <c r="AJ79" s="54"/>
      <c r="AK79" s="40">
        <v>45</v>
      </c>
      <c r="AL79" s="41"/>
      <c r="AM79" s="41"/>
      <c r="AN79" s="41"/>
      <c r="AO79" s="41"/>
      <c r="AP79" s="95" t="s">
        <v>28</v>
      </c>
      <c r="AQ79" s="54">
        <v>3</v>
      </c>
      <c r="AR79" s="40"/>
      <c r="AS79" s="41"/>
      <c r="AT79" s="41"/>
      <c r="AU79" s="41"/>
      <c r="AV79" s="41"/>
      <c r="AW79" s="95"/>
      <c r="AX79" s="102"/>
    </row>
    <row r="80" spans="1:50" s="13" customFormat="1" ht="15" customHeight="1" x14ac:dyDescent="0.2">
      <c r="A80" s="92">
        <v>3</v>
      </c>
      <c r="B80" s="93" t="s">
        <v>112</v>
      </c>
      <c r="C80" s="98">
        <f t="shared" si="45"/>
        <v>30</v>
      </c>
      <c r="D80" s="71">
        <f t="shared" si="46"/>
        <v>0</v>
      </c>
      <c r="E80" s="71">
        <f t="shared" si="46"/>
        <v>0</v>
      </c>
      <c r="F80" s="71">
        <f t="shared" si="46"/>
        <v>0</v>
      </c>
      <c r="G80" s="71">
        <f t="shared" si="46"/>
        <v>30</v>
      </c>
      <c r="H80" s="71">
        <f t="shared" si="46"/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/>
      <c r="AL80" s="41"/>
      <c r="AM80" s="41"/>
      <c r="AN80" s="41">
        <v>30</v>
      </c>
      <c r="AO80" s="41"/>
      <c r="AP80" s="53" t="s">
        <v>43</v>
      </c>
      <c r="AQ80" s="55">
        <v>3</v>
      </c>
      <c r="AR80" s="40"/>
      <c r="AS80" s="41"/>
      <c r="AT80" s="41"/>
      <c r="AU80" s="41"/>
      <c r="AV80" s="41"/>
      <c r="AW80" s="53"/>
      <c r="AX80" s="103"/>
    </row>
    <row r="81" spans="1:50" s="13" customFormat="1" ht="11.25" customHeight="1" x14ac:dyDescent="0.2">
      <c r="A81" s="92">
        <v>4</v>
      </c>
      <c r="B81" s="151" t="s">
        <v>135</v>
      </c>
      <c r="C81" s="98">
        <f t="shared" si="45"/>
        <v>45</v>
      </c>
      <c r="D81" s="71">
        <f t="shared" si="46"/>
        <v>45</v>
      </c>
      <c r="E81" s="71">
        <f t="shared" si="46"/>
        <v>0</v>
      </c>
      <c r="F81" s="71">
        <f t="shared" si="46"/>
        <v>0</v>
      </c>
      <c r="G81" s="71">
        <f t="shared" si="46"/>
        <v>0</v>
      </c>
      <c r="H81" s="71">
        <f t="shared" si="46"/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>
        <v>45</v>
      </c>
      <c r="AL81" s="41"/>
      <c r="AM81" s="41"/>
      <c r="AN81" s="41"/>
      <c r="AO81" s="41"/>
      <c r="AP81" s="53" t="s">
        <v>28</v>
      </c>
      <c r="AQ81" s="55">
        <v>5</v>
      </c>
      <c r="AR81" s="40"/>
      <c r="AS81" s="41"/>
      <c r="AT81" s="41"/>
      <c r="AU81" s="41"/>
      <c r="AV81" s="41"/>
      <c r="AW81" s="53"/>
      <c r="AX81" s="103"/>
    </row>
    <row r="82" spans="1:50" s="13" customFormat="1" ht="10.199999999999999" x14ac:dyDescent="0.2">
      <c r="A82" s="92">
        <v>5</v>
      </c>
      <c r="B82" s="93" t="s">
        <v>73</v>
      </c>
      <c r="C82" s="98">
        <f t="shared" si="45"/>
        <v>30</v>
      </c>
      <c r="D82" s="71">
        <f t="shared" si="46"/>
        <v>30</v>
      </c>
      <c r="E82" s="71">
        <f t="shared" si="46"/>
        <v>0</v>
      </c>
      <c r="F82" s="71">
        <f t="shared" si="46"/>
        <v>0</v>
      </c>
      <c r="G82" s="71">
        <f t="shared" si="46"/>
        <v>0</v>
      </c>
      <c r="H82" s="71">
        <f t="shared" si="46"/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>
        <v>30</v>
      </c>
      <c r="AL82" s="41"/>
      <c r="AM82" s="41"/>
      <c r="AN82" s="41"/>
      <c r="AO82" s="41"/>
      <c r="AP82" s="53" t="s">
        <v>28</v>
      </c>
      <c r="AQ82" s="55">
        <v>4</v>
      </c>
      <c r="AR82" s="40"/>
      <c r="AS82" s="41"/>
      <c r="AT82" s="41"/>
      <c r="AU82" s="41"/>
      <c r="AV82" s="41"/>
      <c r="AW82" s="53"/>
      <c r="AX82" s="103"/>
    </row>
    <row r="83" spans="1:50" s="127" customFormat="1" ht="13.8" customHeight="1" x14ac:dyDescent="0.2">
      <c r="A83" s="119">
        <v>6</v>
      </c>
      <c r="B83" s="116" t="s">
        <v>62</v>
      </c>
      <c r="C83" s="98">
        <f t="shared" si="45"/>
        <v>30</v>
      </c>
      <c r="D83" s="71">
        <f t="shared" si="46"/>
        <v>0</v>
      </c>
      <c r="E83" s="71">
        <f t="shared" si="46"/>
        <v>0</v>
      </c>
      <c r="F83" s="71">
        <f t="shared" si="46"/>
        <v>0</v>
      </c>
      <c r="G83" s="71">
        <f t="shared" si="46"/>
        <v>30</v>
      </c>
      <c r="H83" s="71">
        <f t="shared" si="46"/>
        <v>0</v>
      </c>
      <c r="I83" s="122"/>
      <c r="J83" s="123"/>
      <c r="K83" s="123"/>
      <c r="L83" s="123"/>
      <c r="M83" s="123"/>
      <c r="N83" s="124"/>
      <c r="O83" s="125"/>
      <c r="P83" s="122"/>
      <c r="Q83" s="123"/>
      <c r="R83" s="123"/>
      <c r="S83" s="123"/>
      <c r="T83" s="123"/>
      <c r="U83" s="124"/>
      <c r="V83" s="125"/>
      <c r="W83" s="122"/>
      <c r="X83" s="123"/>
      <c r="Y83" s="123"/>
      <c r="Z83" s="123"/>
      <c r="AA83" s="123"/>
      <c r="AB83" s="124"/>
      <c r="AC83" s="125"/>
      <c r="AD83" s="122"/>
      <c r="AE83" s="123"/>
      <c r="AF83" s="123"/>
      <c r="AG83" s="123"/>
      <c r="AH83" s="123"/>
      <c r="AI83" s="124"/>
      <c r="AJ83" s="125"/>
      <c r="AK83" s="122"/>
      <c r="AL83" s="123"/>
      <c r="AM83" s="123"/>
      <c r="AN83" s="123">
        <v>30</v>
      </c>
      <c r="AO83" s="123"/>
      <c r="AP83" s="124" t="s">
        <v>43</v>
      </c>
      <c r="AQ83" s="125">
        <v>3</v>
      </c>
      <c r="AR83" s="122"/>
      <c r="AS83" s="123"/>
      <c r="AT83" s="123"/>
      <c r="AU83" s="123"/>
      <c r="AV83" s="123"/>
      <c r="AW83" s="124"/>
      <c r="AX83" s="126"/>
    </row>
    <row r="84" spans="1:50" s="13" customFormat="1" ht="9.6" customHeight="1" x14ac:dyDescent="0.2">
      <c r="A84" s="92">
        <v>7</v>
      </c>
      <c r="B84" s="118" t="s">
        <v>66</v>
      </c>
      <c r="C84" s="98">
        <f t="shared" si="45"/>
        <v>30</v>
      </c>
      <c r="D84" s="71">
        <f t="shared" si="46"/>
        <v>0</v>
      </c>
      <c r="E84" s="71">
        <f t="shared" si="46"/>
        <v>0</v>
      </c>
      <c r="F84" s="71">
        <f t="shared" si="46"/>
        <v>0</v>
      </c>
      <c r="G84" s="71">
        <f t="shared" si="46"/>
        <v>30</v>
      </c>
      <c r="H84" s="71">
        <f t="shared" si="46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>
        <v>30</v>
      </c>
      <c r="AO84" s="41"/>
      <c r="AP84" s="53" t="s">
        <v>43</v>
      </c>
      <c r="AQ84" s="55">
        <v>4</v>
      </c>
      <c r="AR84" s="40"/>
      <c r="AS84" s="41"/>
      <c r="AT84" s="41"/>
      <c r="AU84" s="41"/>
      <c r="AV84" s="41"/>
      <c r="AW84" s="53"/>
      <c r="AX84" s="103"/>
    </row>
    <row r="85" spans="1:50" s="13" customFormat="1" ht="10.199999999999999" x14ac:dyDescent="0.2">
      <c r="A85" s="92">
        <v>8</v>
      </c>
      <c r="B85" s="118" t="s">
        <v>64</v>
      </c>
      <c r="C85" s="98">
        <f t="shared" si="45"/>
        <v>30</v>
      </c>
      <c r="D85" s="71">
        <f t="shared" si="46"/>
        <v>30</v>
      </c>
      <c r="E85" s="71">
        <f t="shared" si="46"/>
        <v>0</v>
      </c>
      <c r="F85" s="71">
        <f t="shared" si="46"/>
        <v>0</v>
      </c>
      <c r="G85" s="71">
        <f t="shared" si="46"/>
        <v>0</v>
      </c>
      <c r="H85" s="71">
        <f t="shared" si="46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>
        <v>30</v>
      </c>
      <c r="AS85" s="41"/>
      <c r="AT85" s="41"/>
      <c r="AU85" s="41"/>
      <c r="AV85" s="41"/>
      <c r="AW85" s="53" t="s">
        <v>28</v>
      </c>
      <c r="AX85" s="103">
        <v>4</v>
      </c>
    </row>
    <row r="86" spans="1:50" s="148" customFormat="1" ht="20.399999999999999" x14ac:dyDescent="0.2">
      <c r="A86" s="142">
        <v>9</v>
      </c>
      <c r="B86" s="118" t="s">
        <v>115</v>
      </c>
      <c r="C86" s="98">
        <f t="shared" si="45"/>
        <v>30</v>
      </c>
      <c r="D86" s="71">
        <f t="shared" si="46"/>
        <v>0</v>
      </c>
      <c r="E86" s="71">
        <f t="shared" si="46"/>
        <v>0</v>
      </c>
      <c r="F86" s="71">
        <f t="shared" si="46"/>
        <v>0</v>
      </c>
      <c r="G86" s="71">
        <f t="shared" si="46"/>
        <v>30</v>
      </c>
      <c r="H86" s="71">
        <f t="shared" si="46"/>
        <v>0</v>
      </c>
      <c r="I86" s="143"/>
      <c r="J86" s="144"/>
      <c r="K86" s="144"/>
      <c r="L86" s="144"/>
      <c r="M86" s="144"/>
      <c r="N86" s="145"/>
      <c r="O86" s="146"/>
      <c r="P86" s="143"/>
      <c r="Q86" s="144"/>
      <c r="R86" s="144"/>
      <c r="S86" s="144"/>
      <c r="T86" s="144"/>
      <c r="U86" s="145"/>
      <c r="V86" s="146"/>
      <c r="W86" s="143"/>
      <c r="X86" s="144"/>
      <c r="Y86" s="144"/>
      <c r="Z86" s="144"/>
      <c r="AA86" s="144"/>
      <c r="AB86" s="145"/>
      <c r="AC86" s="146"/>
      <c r="AD86" s="143"/>
      <c r="AE86" s="144"/>
      <c r="AF86" s="144"/>
      <c r="AG86" s="144"/>
      <c r="AH86" s="144"/>
      <c r="AI86" s="145"/>
      <c r="AJ86" s="146"/>
      <c r="AK86" s="143"/>
      <c r="AL86" s="144"/>
      <c r="AM86" s="144"/>
      <c r="AN86" s="144"/>
      <c r="AO86" s="144"/>
      <c r="AP86" s="145"/>
      <c r="AQ86" s="146"/>
      <c r="AR86" s="143"/>
      <c r="AS86" s="144"/>
      <c r="AT86" s="144"/>
      <c r="AU86" s="144">
        <v>30</v>
      </c>
      <c r="AV86" s="144"/>
      <c r="AW86" s="145" t="s">
        <v>43</v>
      </c>
      <c r="AX86" s="147">
        <v>3</v>
      </c>
    </row>
    <row r="87" spans="1:50" s="13" customFormat="1" ht="10.199999999999999" x14ac:dyDescent="0.2">
      <c r="A87" s="92">
        <v>10</v>
      </c>
      <c r="B87" s="118" t="s">
        <v>75</v>
      </c>
      <c r="C87" s="98">
        <f t="shared" si="45"/>
        <v>30</v>
      </c>
      <c r="D87" s="71">
        <f t="shared" si="46"/>
        <v>30</v>
      </c>
      <c r="E87" s="71">
        <f t="shared" si="46"/>
        <v>0</v>
      </c>
      <c r="F87" s="71">
        <f t="shared" si="46"/>
        <v>0</v>
      </c>
      <c r="G87" s="71">
        <f t="shared" si="46"/>
        <v>0</v>
      </c>
      <c r="H87" s="71">
        <f t="shared" si="46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>
        <v>30</v>
      </c>
      <c r="AS87" s="41"/>
      <c r="AT87" s="41"/>
      <c r="AU87" s="41"/>
      <c r="AV87" s="41"/>
      <c r="AW87" s="53" t="s">
        <v>28</v>
      </c>
      <c r="AX87" s="103">
        <v>4</v>
      </c>
    </row>
    <row r="88" spans="1:50" s="13" customFormat="1" ht="10.199999999999999" x14ac:dyDescent="0.2">
      <c r="A88" s="92">
        <v>11</v>
      </c>
      <c r="B88" s="151" t="s">
        <v>136</v>
      </c>
      <c r="C88" s="98">
        <f t="shared" si="45"/>
        <v>30</v>
      </c>
      <c r="D88" s="71">
        <f t="shared" si="46"/>
        <v>0</v>
      </c>
      <c r="E88" s="71">
        <f t="shared" si="46"/>
        <v>0</v>
      </c>
      <c r="F88" s="71">
        <f t="shared" si="46"/>
        <v>0</v>
      </c>
      <c r="G88" s="71">
        <f t="shared" si="46"/>
        <v>30</v>
      </c>
      <c r="H88" s="71">
        <f t="shared" si="46"/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/>
      <c r="AL88" s="41"/>
      <c r="AM88" s="41"/>
      <c r="AN88" s="41"/>
      <c r="AO88" s="41"/>
      <c r="AP88" s="53"/>
      <c r="AQ88" s="55"/>
      <c r="AR88" s="40"/>
      <c r="AS88" s="41"/>
      <c r="AT88" s="41"/>
      <c r="AU88" s="41">
        <v>30</v>
      </c>
      <c r="AV88" s="41"/>
      <c r="AW88" s="53" t="s">
        <v>43</v>
      </c>
      <c r="AX88" s="103">
        <v>3</v>
      </c>
    </row>
    <row r="89" spans="1:50" s="13" customFormat="1" ht="10.199999999999999" x14ac:dyDescent="0.2">
      <c r="A89" s="92">
        <v>12</v>
      </c>
      <c r="B89" s="151" t="s">
        <v>137</v>
      </c>
      <c r="C89" s="98">
        <f t="shared" si="45"/>
        <v>30</v>
      </c>
      <c r="D89" s="71">
        <f t="shared" si="46"/>
        <v>0</v>
      </c>
      <c r="E89" s="71">
        <f t="shared" si="46"/>
        <v>0</v>
      </c>
      <c r="F89" s="71">
        <f t="shared" si="46"/>
        <v>0</v>
      </c>
      <c r="G89" s="71">
        <f t="shared" si="46"/>
        <v>30</v>
      </c>
      <c r="H89" s="71">
        <f t="shared" si="46"/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/>
      <c r="AL89" s="41"/>
      <c r="AM89" s="41"/>
      <c r="AN89" s="41"/>
      <c r="AO89" s="41"/>
      <c r="AP89" s="53"/>
      <c r="AQ89" s="55"/>
      <c r="AR89" s="40"/>
      <c r="AS89" s="41"/>
      <c r="AT89" s="41"/>
      <c r="AU89" s="41">
        <v>30</v>
      </c>
      <c r="AV89" s="41"/>
      <c r="AW89" s="53" t="s">
        <v>43</v>
      </c>
      <c r="AX89" s="103">
        <v>3</v>
      </c>
    </row>
    <row r="90" spans="1:50" s="13" customFormat="1" ht="10.199999999999999" x14ac:dyDescent="0.2">
      <c r="A90" s="92">
        <v>13</v>
      </c>
      <c r="B90" s="151" t="s">
        <v>138</v>
      </c>
      <c r="C90" s="98">
        <f t="shared" si="45"/>
        <v>30</v>
      </c>
      <c r="D90" s="71">
        <f t="shared" si="46"/>
        <v>0</v>
      </c>
      <c r="E90" s="71">
        <f t="shared" si="46"/>
        <v>0</v>
      </c>
      <c r="F90" s="71">
        <f t="shared" si="46"/>
        <v>0</v>
      </c>
      <c r="G90" s="71">
        <f t="shared" si="46"/>
        <v>30</v>
      </c>
      <c r="H90" s="71">
        <f t="shared" si="46"/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/>
      <c r="AM90" s="41"/>
      <c r="AN90" s="41"/>
      <c r="AO90" s="41"/>
      <c r="AP90" s="53"/>
      <c r="AQ90" s="55"/>
      <c r="AR90" s="40"/>
      <c r="AS90" s="41"/>
      <c r="AT90" s="41"/>
      <c r="AU90" s="41">
        <v>30</v>
      </c>
      <c r="AV90" s="41"/>
      <c r="AW90" s="53" t="s">
        <v>43</v>
      </c>
      <c r="AX90" s="103">
        <v>3</v>
      </c>
    </row>
    <row r="91" spans="1:50" s="127" customFormat="1" ht="12.6" customHeight="1" x14ac:dyDescent="0.2">
      <c r="A91" s="119">
        <v>14</v>
      </c>
      <c r="B91" s="116" t="s">
        <v>116</v>
      </c>
      <c r="C91" s="98">
        <f t="shared" si="45"/>
        <v>15</v>
      </c>
      <c r="D91" s="71">
        <f t="shared" si="46"/>
        <v>0</v>
      </c>
      <c r="E91" s="71">
        <f t="shared" si="46"/>
        <v>0</v>
      </c>
      <c r="F91" s="71">
        <f t="shared" si="46"/>
        <v>0</v>
      </c>
      <c r="G91" s="71">
        <f t="shared" si="46"/>
        <v>15</v>
      </c>
      <c r="H91" s="71">
        <f t="shared" si="46"/>
        <v>0</v>
      </c>
      <c r="I91" s="122"/>
      <c r="J91" s="123"/>
      <c r="K91" s="123"/>
      <c r="L91" s="123"/>
      <c r="M91" s="123"/>
      <c r="N91" s="124"/>
      <c r="O91" s="125"/>
      <c r="P91" s="122"/>
      <c r="Q91" s="123"/>
      <c r="R91" s="123"/>
      <c r="S91" s="123"/>
      <c r="T91" s="123"/>
      <c r="U91" s="124"/>
      <c r="V91" s="125"/>
      <c r="W91" s="122"/>
      <c r="X91" s="123"/>
      <c r="Y91" s="123"/>
      <c r="Z91" s="123"/>
      <c r="AA91" s="123"/>
      <c r="AB91" s="124"/>
      <c r="AC91" s="125"/>
      <c r="AD91" s="122"/>
      <c r="AE91" s="123"/>
      <c r="AF91" s="123"/>
      <c r="AG91" s="123"/>
      <c r="AH91" s="123"/>
      <c r="AI91" s="124"/>
      <c r="AJ91" s="125"/>
      <c r="AK91" s="122"/>
      <c r="AL91" s="123"/>
      <c r="AM91" s="123"/>
      <c r="AN91" s="123"/>
      <c r="AO91" s="123"/>
      <c r="AP91" s="124"/>
      <c r="AQ91" s="125"/>
      <c r="AR91" s="122"/>
      <c r="AS91" s="123"/>
      <c r="AT91" s="123"/>
      <c r="AU91" s="123">
        <v>15</v>
      </c>
      <c r="AV91" s="123"/>
      <c r="AW91" s="124" t="s">
        <v>43</v>
      </c>
      <c r="AX91" s="126">
        <v>1</v>
      </c>
    </row>
    <row r="92" spans="1:50" s="13" customFormat="1" ht="10.199999999999999" x14ac:dyDescent="0.2">
      <c r="A92" s="92">
        <v>15</v>
      </c>
      <c r="B92" s="93" t="s">
        <v>53</v>
      </c>
      <c r="C92" s="98">
        <f t="shared" si="45"/>
        <v>60</v>
      </c>
      <c r="D92" s="71">
        <f t="shared" si="46"/>
        <v>0</v>
      </c>
      <c r="E92" s="71">
        <f t="shared" si="46"/>
        <v>0</v>
      </c>
      <c r="F92" s="71">
        <f t="shared" si="46"/>
        <v>60</v>
      </c>
      <c r="G92" s="71">
        <f t="shared" si="46"/>
        <v>0</v>
      </c>
      <c r="H92" s="71">
        <f t="shared" si="46"/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>
        <v>30</v>
      </c>
      <c r="AN92" s="41"/>
      <c r="AO92" s="41"/>
      <c r="AP92" s="53" t="s">
        <v>43</v>
      </c>
      <c r="AQ92" s="55">
        <v>3</v>
      </c>
      <c r="AR92" s="40"/>
      <c r="AS92" s="41"/>
      <c r="AT92" s="41">
        <v>30</v>
      </c>
      <c r="AU92" s="41"/>
      <c r="AV92" s="41"/>
      <c r="AW92" s="53" t="s">
        <v>43</v>
      </c>
      <c r="AX92" s="103">
        <v>2</v>
      </c>
    </row>
    <row r="93" spans="1:50" s="13" customFormat="1" ht="10.199999999999999" x14ac:dyDescent="0.2">
      <c r="A93" s="92">
        <v>16</v>
      </c>
      <c r="B93" s="93" t="s">
        <v>45</v>
      </c>
      <c r="C93" s="98">
        <f t="shared" si="45"/>
        <v>0</v>
      </c>
      <c r="D93" s="71">
        <f t="shared" ref="D93:H93" si="47">SUM(I93+P93+W93+AD93+AK93+AR93)</f>
        <v>0</v>
      </c>
      <c r="E93" s="71">
        <f t="shared" si="47"/>
        <v>0</v>
      </c>
      <c r="F93" s="71">
        <f t="shared" si="47"/>
        <v>0</v>
      </c>
      <c r="G93" s="71">
        <f t="shared" si="47"/>
        <v>0</v>
      </c>
      <c r="H93" s="71">
        <f t="shared" si="47"/>
        <v>0</v>
      </c>
      <c r="I93" s="40"/>
      <c r="J93" s="41"/>
      <c r="K93" s="41"/>
      <c r="L93" s="41"/>
      <c r="M93" s="41"/>
      <c r="N93" s="53"/>
      <c r="O93" s="55"/>
      <c r="P93" s="40"/>
      <c r="Q93" s="41"/>
      <c r="R93" s="41"/>
      <c r="S93" s="41"/>
      <c r="T93" s="41"/>
      <c r="U93" s="53"/>
      <c r="V93" s="55"/>
      <c r="W93" s="40"/>
      <c r="X93" s="41"/>
      <c r="Y93" s="41"/>
      <c r="Z93" s="41"/>
      <c r="AA93" s="41"/>
      <c r="AB93" s="53"/>
      <c r="AC93" s="55"/>
      <c r="AD93" s="40"/>
      <c r="AE93" s="41"/>
      <c r="AF93" s="41"/>
      <c r="AG93" s="41"/>
      <c r="AH93" s="41"/>
      <c r="AI93" s="53"/>
      <c r="AJ93" s="55"/>
      <c r="AK93" s="40"/>
      <c r="AL93" s="41"/>
      <c r="AM93" s="41"/>
      <c r="AN93" s="41"/>
      <c r="AO93" s="41"/>
      <c r="AP93" s="53"/>
      <c r="AQ93" s="55"/>
      <c r="AR93" s="40"/>
      <c r="AS93" s="41"/>
      <c r="AT93" s="41"/>
      <c r="AU93" s="41"/>
      <c r="AV93" s="41"/>
      <c r="AW93" s="53"/>
      <c r="AX93" s="103">
        <v>10</v>
      </c>
    </row>
    <row r="94" spans="1:50" s="13" customFormat="1" ht="10.199999999999999" x14ac:dyDescent="0.2">
      <c r="A94" s="92"/>
      <c r="B94" s="93"/>
      <c r="C94" s="98"/>
      <c r="D94" s="71"/>
      <c r="E94" s="71"/>
      <c r="F94" s="71"/>
      <c r="G94" s="71"/>
      <c r="H94" s="71"/>
      <c r="I94" s="40"/>
      <c r="J94" s="41"/>
      <c r="K94" s="41"/>
      <c r="L94" s="41"/>
      <c r="M94" s="41"/>
      <c r="N94" s="53"/>
      <c r="O94" s="55"/>
      <c r="P94" s="40"/>
      <c r="Q94" s="41"/>
      <c r="R94" s="41"/>
      <c r="S94" s="41"/>
      <c r="T94" s="41"/>
      <c r="U94" s="53"/>
      <c r="V94" s="55"/>
      <c r="W94" s="40"/>
      <c r="X94" s="41"/>
      <c r="Y94" s="41"/>
      <c r="Z94" s="41"/>
      <c r="AA94" s="41"/>
      <c r="AB94" s="53"/>
      <c r="AC94" s="55"/>
      <c r="AD94" s="40"/>
      <c r="AE94" s="41"/>
      <c r="AF94" s="41"/>
      <c r="AG94" s="41"/>
      <c r="AH94" s="41"/>
      <c r="AI94" s="53"/>
      <c r="AJ94" s="55"/>
      <c r="AK94" s="40"/>
      <c r="AL94" s="41"/>
      <c r="AM94" s="41"/>
      <c r="AN94" s="41"/>
      <c r="AO94" s="41"/>
      <c r="AP94" s="53"/>
      <c r="AQ94" s="55"/>
      <c r="AR94" s="40"/>
      <c r="AS94" s="41"/>
      <c r="AT94" s="41"/>
      <c r="AU94" s="41"/>
      <c r="AV94" s="41"/>
      <c r="AW94" s="53"/>
      <c r="AX94" s="103"/>
    </row>
    <row r="95" spans="1:50" s="24" customFormat="1" ht="28.5" customHeight="1" x14ac:dyDescent="0.25">
      <c r="A95" s="35" t="s">
        <v>121</v>
      </c>
      <c r="B95" s="141" t="s">
        <v>124</v>
      </c>
      <c r="C95" s="64">
        <f t="shared" ref="C95:M95" si="48">SUM(C96:C113)</f>
        <v>600</v>
      </c>
      <c r="D95" s="64">
        <f t="shared" si="48"/>
        <v>180</v>
      </c>
      <c r="E95" s="64">
        <f t="shared" si="48"/>
        <v>0</v>
      </c>
      <c r="F95" s="64">
        <f t="shared" si="48"/>
        <v>60</v>
      </c>
      <c r="G95" s="64">
        <f t="shared" si="48"/>
        <v>225</v>
      </c>
      <c r="H95" s="64">
        <f t="shared" si="48"/>
        <v>135</v>
      </c>
      <c r="I95" s="64">
        <f t="shared" si="48"/>
        <v>0</v>
      </c>
      <c r="J95" s="64">
        <f t="shared" si="48"/>
        <v>0</v>
      </c>
      <c r="K95" s="64">
        <f t="shared" si="48"/>
        <v>0</v>
      </c>
      <c r="L95" s="64">
        <f t="shared" si="48"/>
        <v>0</v>
      </c>
      <c r="M95" s="64">
        <f t="shared" si="48"/>
        <v>0</v>
      </c>
      <c r="N95" s="65">
        <f>COUNTIF(N96:N113,"E")</f>
        <v>0</v>
      </c>
      <c r="O95" s="65">
        <f t="shared" ref="O95:T95" si="49">SUM(O96:O113)</f>
        <v>0</v>
      </c>
      <c r="P95" s="64">
        <f t="shared" si="49"/>
        <v>0</v>
      </c>
      <c r="Q95" s="64">
        <f t="shared" si="49"/>
        <v>0</v>
      </c>
      <c r="R95" s="64">
        <f t="shared" si="49"/>
        <v>0</v>
      </c>
      <c r="S95" s="64">
        <f t="shared" si="49"/>
        <v>0</v>
      </c>
      <c r="T95" s="64">
        <f t="shared" si="49"/>
        <v>0</v>
      </c>
      <c r="U95" s="65">
        <f>COUNTIF(U96:U113,"E")</f>
        <v>0</v>
      </c>
      <c r="V95" s="65">
        <f t="shared" ref="V95:AA95" si="50">SUM(V96:V113)</f>
        <v>0</v>
      </c>
      <c r="W95" s="64">
        <f t="shared" si="50"/>
        <v>0</v>
      </c>
      <c r="X95" s="64">
        <f t="shared" si="50"/>
        <v>0</v>
      </c>
      <c r="Y95" s="64">
        <f t="shared" si="50"/>
        <v>0</v>
      </c>
      <c r="Z95" s="64">
        <f t="shared" si="50"/>
        <v>0</v>
      </c>
      <c r="AA95" s="64">
        <f t="shared" si="50"/>
        <v>45</v>
      </c>
      <c r="AB95" s="65">
        <f>COUNTIF(AB96:AB113,"E")</f>
        <v>0</v>
      </c>
      <c r="AC95" s="65">
        <f t="shared" ref="AC95:AH95" si="51">SUM(AC96:AC113)</f>
        <v>2</v>
      </c>
      <c r="AD95" s="64">
        <f t="shared" si="51"/>
        <v>0</v>
      </c>
      <c r="AE95" s="64">
        <f t="shared" si="51"/>
        <v>0</v>
      </c>
      <c r="AF95" s="64">
        <f t="shared" si="51"/>
        <v>0</v>
      </c>
      <c r="AG95" s="64">
        <f t="shared" si="51"/>
        <v>0</v>
      </c>
      <c r="AH95" s="64">
        <f t="shared" si="51"/>
        <v>45</v>
      </c>
      <c r="AI95" s="65">
        <f>COUNTIF(AI96:AI113,"E")</f>
        <v>0</v>
      </c>
      <c r="AJ95" s="65">
        <f t="shared" ref="AJ95:AO95" si="52">SUM(AJ96:AJ113)</f>
        <v>2</v>
      </c>
      <c r="AK95" s="64">
        <f t="shared" si="52"/>
        <v>120</v>
      </c>
      <c r="AL95" s="64">
        <f t="shared" si="52"/>
        <v>0</v>
      </c>
      <c r="AM95" s="64">
        <f t="shared" si="52"/>
        <v>30</v>
      </c>
      <c r="AN95" s="64">
        <f t="shared" si="52"/>
        <v>90</v>
      </c>
      <c r="AO95" s="64">
        <f t="shared" si="52"/>
        <v>45</v>
      </c>
      <c r="AP95" s="65">
        <f>COUNTIF(AP96:AP113,"E")</f>
        <v>3</v>
      </c>
      <c r="AQ95" s="65">
        <f t="shared" ref="AQ95:AV95" si="53">SUM(AQ96:AQ113)</f>
        <v>27</v>
      </c>
      <c r="AR95" s="64">
        <f t="shared" si="53"/>
        <v>60</v>
      </c>
      <c r="AS95" s="64">
        <f t="shared" si="53"/>
        <v>0</v>
      </c>
      <c r="AT95" s="64">
        <f t="shared" si="53"/>
        <v>30</v>
      </c>
      <c r="AU95" s="64">
        <f t="shared" si="53"/>
        <v>135</v>
      </c>
      <c r="AV95" s="64">
        <f t="shared" si="53"/>
        <v>0</v>
      </c>
      <c r="AW95" s="65">
        <f>COUNTIF(AW96:AW113,"E")</f>
        <v>2</v>
      </c>
      <c r="AX95" s="65">
        <f>SUM(AX96:AX113)</f>
        <v>33</v>
      </c>
    </row>
    <row r="96" spans="1:50" s="13" customFormat="1" ht="52.5" customHeight="1" x14ac:dyDescent="0.25">
      <c r="A96" s="132" t="s">
        <v>111</v>
      </c>
      <c r="B96" s="133" t="s">
        <v>146</v>
      </c>
      <c r="C96" s="98">
        <f t="shared" ref="C96:C112" si="54">D96+E96+F96+G96+H96</f>
        <v>0</v>
      </c>
      <c r="D96" s="71">
        <f t="shared" ref="D96:H111" si="55">SUM(I96+P96+W96+AD96+AK96+AR96)</f>
        <v>0</v>
      </c>
      <c r="E96" s="71">
        <f t="shared" si="55"/>
        <v>0</v>
      </c>
      <c r="F96" s="121">
        <f t="shared" si="55"/>
        <v>0</v>
      </c>
      <c r="G96" s="71">
        <f t="shared" si="55"/>
        <v>0</v>
      </c>
      <c r="H96" s="71">
        <f t="shared" si="55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/>
      <c r="AL96" s="41"/>
      <c r="AM96" s="41"/>
      <c r="AN96" s="41"/>
      <c r="AO96" s="41"/>
      <c r="AP96" s="53"/>
      <c r="AQ96" s="55"/>
      <c r="AR96" s="40"/>
      <c r="AS96" s="41"/>
      <c r="AT96" s="41"/>
      <c r="AU96" s="41"/>
      <c r="AV96" s="41"/>
      <c r="AW96" s="53"/>
      <c r="AX96" s="103"/>
    </row>
    <row r="97" spans="1:50" s="13" customFormat="1" ht="10.199999999999999" x14ac:dyDescent="0.2">
      <c r="A97" s="90">
        <v>1</v>
      </c>
      <c r="B97" s="91" t="s">
        <v>84</v>
      </c>
      <c r="C97" s="98">
        <f t="shared" si="54"/>
        <v>135</v>
      </c>
      <c r="D97" s="71">
        <f t="shared" si="55"/>
        <v>0</v>
      </c>
      <c r="E97" s="71">
        <f t="shared" si="55"/>
        <v>0</v>
      </c>
      <c r="F97" s="71">
        <f t="shared" si="55"/>
        <v>0</v>
      </c>
      <c r="G97" s="71">
        <f t="shared" si="55"/>
        <v>0</v>
      </c>
      <c r="H97" s="71">
        <f t="shared" si="55"/>
        <v>135</v>
      </c>
      <c r="I97" s="40"/>
      <c r="J97" s="41"/>
      <c r="K97" s="41"/>
      <c r="L97" s="41"/>
      <c r="M97" s="94"/>
      <c r="N97" s="95"/>
      <c r="O97" s="97"/>
      <c r="P97" s="96"/>
      <c r="Q97" s="41"/>
      <c r="R97" s="41"/>
      <c r="S97" s="41"/>
      <c r="T97" s="41"/>
      <c r="U97" s="95"/>
      <c r="V97" s="54"/>
      <c r="W97" s="40"/>
      <c r="X97" s="41"/>
      <c r="Y97" s="41"/>
      <c r="Z97" s="41"/>
      <c r="AA97" s="41">
        <v>45</v>
      </c>
      <c r="AB97" s="95" t="s">
        <v>34</v>
      </c>
      <c r="AC97" s="54">
        <v>2</v>
      </c>
      <c r="AD97" s="40"/>
      <c r="AE97" s="41"/>
      <c r="AF97" s="41"/>
      <c r="AG97" s="41"/>
      <c r="AH97" s="41">
        <v>45</v>
      </c>
      <c r="AI97" s="95" t="s">
        <v>34</v>
      </c>
      <c r="AJ97" s="54">
        <v>2</v>
      </c>
      <c r="AK97" s="40"/>
      <c r="AL97" s="41"/>
      <c r="AM97" s="41"/>
      <c r="AN97" s="41"/>
      <c r="AO97" s="41">
        <v>45</v>
      </c>
      <c r="AP97" s="95" t="s">
        <v>43</v>
      </c>
      <c r="AQ97" s="54">
        <v>2</v>
      </c>
      <c r="AR97" s="40"/>
      <c r="AS97" s="41"/>
      <c r="AT97" s="41"/>
      <c r="AU97" s="41"/>
      <c r="AV97" s="41"/>
      <c r="AW97" s="95"/>
      <c r="AX97" s="102"/>
    </row>
    <row r="98" spans="1:50" s="13" customFormat="1" ht="14.25" customHeight="1" x14ac:dyDescent="0.2">
      <c r="A98" s="92">
        <v>2</v>
      </c>
      <c r="B98" s="93" t="s">
        <v>78</v>
      </c>
      <c r="C98" s="98">
        <f t="shared" si="54"/>
        <v>45</v>
      </c>
      <c r="D98" s="71">
        <f t="shared" si="55"/>
        <v>45</v>
      </c>
      <c r="E98" s="71">
        <f t="shared" si="55"/>
        <v>0</v>
      </c>
      <c r="F98" s="71">
        <f t="shared" si="55"/>
        <v>0</v>
      </c>
      <c r="G98" s="71">
        <f t="shared" si="55"/>
        <v>0</v>
      </c>
      <c r="H98" s="71">
        <f t="shared" si="55"/>
        <v>0</v>
      </c>
      <c r="I98" s="40"/>
      <c r="J98" s="41"/>
      <c r="K98" s="41"/>
      <c r="L98" s="41"/>
      <c r="M98" s="94"/>
      <c r="N98" s="95"/>
      <c r="O98" s="97"/>
      <c r="P98" s="96"/>
      <c r="Q98" s="41"/>
      <c r="R98" s="41"/>
      <c r="S98" s="41"/>
      <c r="T98" s="41"/>
      <c r="U98" s="95"/>
      <c r="V98" s="54"/>
      <c r="W98" s="40"/>
      <c r="X98" s="41"/>
      <c r="Y98" s="41"/>
      <c r="Z98" s="41"/>
      <c r="AA98" s="41"/>
      <c r="AB98" s="95"/>
      <c r="AC98" s="54"/>
      <c r="AD98" s="40"/>
      <c r="AE98" s="41"/>
      <c r="AF98" s="41"/>
      <c r="AG98" s="41"/>
      <c r="AH98" s="41"/>
      <c r="AI98" s="95"/>
      <c r="AJ98" s="54"/>
      <c r="AK98" s="40">
        <v>45</v>
      </c>
      <c r="AL98" s="41"/>
      <c r="AM98" s="41"/>
      <c r="AN98" s="41"/>
      <c r="AO98" s="41"/>
      <c r="AP98" s="95" t="s">
        <v>28</v>
      </c>
      <c r="AQ98" s="54">
        <v>3</v>
      </c>
      <c r="AR98" s="40"/>
      <c r="AS98" s="41"/>
      <c r="AT98" s="41"/>
      <c r="AU98" s="41"/>
      <c r="AV98" s="41"/>
      <c r="AW98" s="95"/>
      <c r="AX98" s="102"/>
    </row>
    <row r="99" spans="1:50" s="13" customFormat="1" ht="15" customHeight="1" x14ac:dyDescent="0.2">
      <c r="A99" s="92">
        <v>3</v>
      </c>
      <c r="B99" s="93" t="s">
        <v>112</v>
      </c>
      <c r="C99" s="98">
        <f t="shared" si="54"/>
        <v>30</v>
      </c>
      <c r="D99" s="71">
        <f t="shared" si="55"/>
        <v>0</v>
      </c>
      <c r="E99" s="71">
        <f t="shared" si="55"/>
        <v>0</v>
      </c>
      <c r="F99" s="71">
        <f t="shared" si="55"/>
        <v>0</v>
      </c>
      <c r="G99" s="71">
        <f t="shared" si="55"/>
        <v>30</v>
      </c>
      <c r="H99" s="71">
        <f t="shared" si="55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30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1.25" customHeight="1" x14ac:dyDescent="0.2">
      <c r="A100" s="92">
        <v>4</v>
      </c>
      <c r="B100" s="151" t="s">
        <v>139</v>
      </c>
      <c r="C100" s="98">
        <f t="shared" si="54"/>
        <v>45</v>
      </c>
      <c r="D100" s="71">
        <f t="shared" si="55"/>
        <v>45</v>
      </c>
      <c r="E100" s="71">
        <f t="shared" si="55"/>
        <v>0</v>
      </c>
      <c r="F100" s="71">
        <f t="shared" si="55"/>
        <v>0</v>
      </c>
      <c r="G100" s="71">
        <f t="shared" si="55"/>
        <v>0</v>
      </c>
      <c r="H100" s="71">
        <f t="shared" si="55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>
        <v>45</v>
      </c>
      <c r="AL100" s="41"/>
      <c r="AM100" s="41"/>
      <c r="AN100" s="41"/>
      <c r="AO100" s="41"/>
      <c r="AP100" s="53" t="s">
        <v>28</v>
      </c>
      <c r="AQ100" s="55">
        <v>5</v>
      </c>
      <c r="AR100" s="40"/>
      <c r="AS100" s="41"/>
      <c r="AT100" s="41"/>
      <c r="AU100" s="41"/>
      <c r="AV100" s="41"/>
      <c r="AW100" s="53"/>
      <c r="AX100" s="103"/>
    </row>
    <row r="101" spans="1:50" s="13" customFormat="1" ht="10.199999999999999" x14ac:dyDescent="0.2">
      <c r="A101" s="92">
        <v>5</v>
      </c>
      <c r="B101" s="151" t="s">
        <v>126</v>
      </c>
      <c r="C101" s="98">
        <f t="shared" si="54"/>
        <v>30</v>
      </c>
      <c r="D101" s="71">
        <f t="shared" si="55"/>
        <v>30</v>
      </c>
      <c r="E101" s="71">
        <f t="shared" si="55"/>
        <v>0</v>
      </c>
      <c r="F101" s="71">
        <f t="shared" si="55"/>
        <v>0</v>
      </c>
      <c r="G101" s="71">
        <f t="shared" si="55"/>
        <v>0</v>
      </c>
      <c r="H101" s="71">
        <f t="shared" si="55"/>
        <v>0</v>
      </c>
      <c r="I101" s="40"/>
      <c r="J101" s="41"/>
      <c r="K101" s="41"/>
      <c r="L101" s="41"/>
      <c r="M101" s="41"/>
      <c r="N101" s="53"/>
      <c r="O101" s="55"/>
      <c r="P101" s="40"/>
      <c r="Q101" s="41"/>
      <c r="R101" s="41"/>
      <c r="S101" s="41"/>
      <c r="T101" s="41"/>
      <c r="U101" s="53"/>
      <c r="V101" s="55"/>
      <c r="W101" s="40"/>
      <c r="X101" s="41"/>
      <c r="Y101" s="41"/>
      <c r="Z101" s="41"/>
      <c r="AA101" s="41"/>
      <c r="AB101" s="53"/>
      <c r="AC101" s="55"/>
      <c r="AD101" s="40"/>
      <c r="AE101" s="41"/>
      <c r="AF101" s="41"/>
      <c r="AG101" s="41"/>
      <c r="AH101" s="41"/>
      <c r="AI101" s="53"/>
      <c r="AJ101" s="55"/>
      <c r="AK101" s="40">
        <v>30</v>
      </c>
      <c r="AL101" s="41"/>
      <c r="AM101" s="41"/>
      <c r="AN101" s="41"/>
      <c r="AO101" s="41"/>
      <c r="AP101" s="53" t="s">
        <v>28</v>
      </c>
      <c r="AQ101" s="55">
        <v>4</v>
      </c>
      <c r="AR101" s="40"/>
      <c r="AS101" s="41"/>
      <c r="AT101" s="41"/>
      <c r="AU101" s="41"/>
      <c r="AV101" s="41"/>
      <c r="AW101" s="53"/>
      <c r="AX101" s="103"/>
    </row>
    <row r="102" spans="1:50" s="127" customFormat="1" ht="13.8" customHeight="1" x14ac:dyDescent="0.2">
      <c r="A102" s="119">
        <v>6</v>
      </c>
      <c r="B102" s="150" t="s">
        <v>118</v>
      </c>
      <c r="C102" s="98">
        <f t="shared" si="54"/>
        <v>30</v>
      </c>
      <c r="D102" s="71">
        <f t="shared" si="55"/>
        <v>0</v>
      </c>
      <c r="E102" s="71">
        <f t="shared" si="55"/>
        <v>0</v>
      </c>
      <c r="F102" s="71">
        <f t="shared" si="55"/>
        <v>0</v>
      </c>
      <c r="G102" s="71">
        <f t="shared" si="55"/>
        <v>30</v>
      </c>
      <c r="H102" s="71">
        <f t="shared" si="55"/>
        <v>0</v>
      </c>
      <c r="I102" s="122"/>
      <c r="J102" s="123"/>
      <c r="K102" s="123"/>
      <c r="L102" s="123"/>
      <c r="M102" s="123"/>
      <c r="N102" s="124"/>
      <c r="O102" s="125"/>
      <c r="P102" s="122"/>
      <c r="Q102" s="123"/>
      <c r="R102" s="123"/>
      <c r="S102" s="123"/>
      <c r="T102" s="123"/>
      <c r="U102" s="124"/>
      <c r="V102" s="125"/>
      <c r="W102" s="122"/>
      <c r="X102" s="123"/>
      <c r="Y102" s="123"/>
      <c r="Z102" s="123"/>
      <c r="AA102" s="123"/>
      <c r="AB102" s="124"/>
      <c r="AC102" s="125"/>
      <c r="AD102" s="122"/>
      <c r="AE102" s="123"/>
      <c r="AF102" s="123"/>
      <c r="AG102" s="123"/>
      <c r="AH102" s="123"/>
      <c r="AI102" s="124"/>
      <c r="AJ102" s="125"/>
      <c r="AK102" s="122"/>
      <c r="AL102" s="123"/>
      <c r="AM102" s="123"/>
      <c r="AN102" s="123">
        <v>30</v>
      </c>
      <c r="AO102" s="123"/>
      <c r="AP102" s="124" t="s">
        <v>43</v>
      </c>
      <c r="AQ102" s="125">
        <v>3</v>
      </c>
      <c r="AR102" s="122"/>
      <c r="AS102" s="123"/>
      <c r="AT102" s="123"/>
      <c r="AU102" s="123"/>
      <c r="AV102" s="123"/>
      <c r="AW102" s="124"/>
      <c r="AX102" s="126"/>
    </row>
    <row r="103" spans="1:50" s="13" customFormat="1" ht="9.6" customHeight="1" x14ac:dyDescent="0.2">
      <c r="A103" s="92">
        <v>7</v>
      </c>
      <c r="B103" s="118" t="s">
        <v>66</v>
      </c>
      <c r="C103" s="98">
        <f t="shared" si="54"/>
        <v>30</v>
      </c>
      <c r="D103" s="71">
        <f t="shared" si="55"/>
        <v>0</v>
      </c>
      <c r="E103" s="71">
        <f t="shared" si="55"/>
        <v>0</v>
      </c>
      <c r="F103" s="71">
        <f t="shared" si="55"/>
        <v>0</v>
      </c>
      <c r="G103" s="71">
        <f t="shared" si="55"/>
        <v>30</v>
      </c>
      <c r="H103" s="71">
        <f t="shared" si="55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>
        <v>30</v>
      </c>
      <c r="AO103" s="41"/>
      <c r="AP103" s="53" t="s">
        <v>43</v>
      </c>
      <c r="AQ103" s="55">
        <v>4</v>
      </c>
      <c r="AR103" s="40"/>
      <c r="AS103" s="41"/>
      <c r="AT103" s="41"/>
      <c r="AU103" s="41"/>
      <c r="AV103" s="41"/>
      <c r="AW103" s="53"/>
      <c r="AX103" s="103"/>
    </row>
    <row r="104" spans="1:50" s="13" customFormat="1" ht="10.199999999999999" x14ac:dyDescent="0.2">
      <c r="A104" s="92">
        <v>8</v>
      </c>
      <c r="B104" s="118" t="s">
        <v>64</v>
      </c>
      <c r="C104" s="98">
        <f t="shared" si="54"/>
        <v>30</v>
      </c>
      <c r="D104" s="71">
        <f t="shared" si="55"/>
        <v>30</v>
      </c>
      <c r="E104" s="71">
        <f t="shared" si="55"/>
        <v>0</v>
      </c>
      <c r="F104" s="71">
        <f t="shared" si="55"/>
        <v>0</v>
      </c>
      <c r="G104" s="71">
        <f t="shared" si="55"/>
        <v>0</v>
      </c>
      <c r="H104" s="71">
        <f t="shared" si="55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>
        <v>30</v>
      </c>
      <c r="AS104" s="41"/>
      <c r="AT104" s="41"/>
      <c r="AU104" s="41"/>
      <c r="AV104" s="41"/>
      <c r="AW104" s="53" t="s">
        <v>28</v>
      </c>
      <c r="AX104" s="103">
        <v>4</v>
      </c>
    </row>
    <row r="105" spans="1:50" s="148" customFormat="1" ht="20.399999999999999" x14ac:dyDescent="0.2">
      <c r="A105" s="142">
        <v>9</v>
      </c>
      <c r="B105" s="118" t="s">
        <v>115</v>
      </c>
      <c r="C105" s="98">
        <f t="shared" si="54"/>
        <v>30</v>
      </c>
      <c r="D105" s="71">
        <f t="shared" si="55"/>
        <v>0</v>
      </c>
      <c r="E105" s="71">
        <f t="shared" si="55"/>
        <v>0</v>
      </c>
      <c r="F105" s="71">
        <f t="shared" si="55"/>
        <v>0</v>
      </c>
      <c r="G105" s="71">
        <f t="shared" si="55"/>
        <v>30</v>
      </c>
      <c r="H105" s="71">
        <f t="shared" si="55"/>
        <v>0</v>
      </c>
      <c r="I105" s="143"/>
      <c r="J105" s="144"/>
      <c r="K105" s="144"/>
      <c r="L105" s="144"/>
      <c r="M105" s="144"/>
      <c r="N105" s="145"/>
      <c r="O105" s="146"/>
      <c r="P105" s="143"/>
      <c r="Q105" s="144"/>
      <c r="R105" s="144"/>
      <c r="S105" s="144"/>
      <c r="T105" s="144"/>
      <c r="U105" s="145"/>
      <c r="V105" s="146"/>
      <c r="W105" s="143"/>
      <c r="X105" s="144"/>
      <c r="Y105" s="144"/>
      <c r="Z105" s="144"/>
      <c r="AA105" s="144"/>
      <c r="AB105" s="145"/>
      <c r="AC105" s="146"/>
      <c r="AD105" s="143"/>
      <c r="AE105" s="144"/>
      <c r="AF105" s="144"/>
      <c r="AG105" s="144"/>
      <c r="AH105" s="144"/>
      <c r="AI105" s="145"/>
      <c r="AJ105" s="146"/>
      <c r="AK105" s="143"/>
      <c r="AL105" s="144"/>
      <c r="AM105" s="144"/>
      <c r="AN105" s="144"/>
      <c r="AO105" s="144"/>
      <c r="AP105" s="145"/>
      <c r="AQ105" s="146"/>
      <c r="AR105" s="143"/>
      <c r="AS105" s="144"/>
      <c r="AT105" s="144"/>
      <c r="AU105" s="144">
        <v>30</v>
      </c>
      <c r="AV105" s="144"/>
      <c r="AW105" s="145" t="s">
        <v>43</v>
      </c>
      <c r="AX105" s="147">
        <v>3</v>
      </c>
    </row>
    <row r="106" spans="1:50" s="13" customFormat="1" ht="10.199999999999999" x14ac:dyDescent="0.2">
      <c r="A106" s="92">
        <v>10</v>
      </c>
      <c r="B106" s="118" t="s">
        <v>75</v>
      </c>
      <c r="C106" s="98">
        <f t="shared" si="54"/>
        <v>30</v>
      </c>
      <c r="D106" s="71">
        <f t="shared" si="55"/>
        <v>30</v>
      </c>
      <c r="E106" s="71">
        <f t="shared" si="55"/>
        <v>0</v>
      </c>
      <c r="F106" s="71">
        <f t="shared" si="55"/>
        <v>0</v>
      </c>
      <c r="G106" s="71">
        <f t="shared" si="55"/>
        <v>0</v>
      </c>
      <c r="H106" s="71">
        <f t="shared" si="55"/>
        <v>0</v>
      </c>
      <c r="I106" s="40"/>
      <c r="J106" s="41"/>
      <c r="K106" s="41"/>
      <c r="L106" s="41"/>
      <c r="M106" s="41"/>
      <c r="N106" s="53"/>
      <c r="O106" s="55"/>
      <c r="P106" s="40"/>
      <c r="Q106" s="41"/>
      <c r="R106" s="41"/>
      <c r="S106" s="41"/>
      <c r="T106" s="41"/>
      <c r="U106" s="53"/>
      <c r="V106" s="55"/>
      <c r="W106" s="40"/>
      <c r="X106" s="41"/>
      <c r="Y106" s="41"/>
      <c r="Z106" s="41"/>
      <c r="AA106" s="41"/>
      <c r="AB106" s="53"/>
      <c r="AC106" s="55"/>
      <c r="AD106" s="40"/>
      <c r="AE106" s="41"/>
      <c r="AF106" s="41"/>
      <c r="AG106" s="41"/>
      <c r="AH106" s="41"/>
      <c r="AI106" s="53"/>
      <c r="AJ106" s="55"/>
      <c r="AK106" s="40"/>
      <c r="AL106" s="41"/>
      <c r="AM106" s="41"/>
      <c r="AN106" s="41"/>
      <c r="AO106" s="41"/>
      <c r="AP106" s="53"/>
      <c r="AQ106" s="55"/>
      <c r="AR106" s="40">
        <v>30</v>
      </c>
      <c r="AS106" s="41"/>
      <c r="AT106" s="41"/>
      <c r="AU106" s="41"/>
      <c r="AV106" s="41"/>
      <c r="AW106" s="53" t="s">
        <v>28</v>
      </c>
      <c r="AX106" s="103">
        <v>4</v>
      </c>
    </row>
    <row r="107" spans="1:50" s="13" customFormat="1" ht="19.2" customHeight="1" x14ac:dyDescent="0.2">
      <c r="A107" s="92">
        <v>11</v>
      </c>
      <c r="B107" s="152" t="s">
        <v>127</v>
      </c>
      <c r="C107" s="98">
        <f t="shared" si="54"/>
        <v>30</v>
      </c>
      <c r="D107" s="71">
        <f t="shared" si="55"/>
        <v>0</v>
      </c>
      <c r="E107" s="71">
        <f t="shared" si="55"/>
        <v>0</v>
      </c>
      <c r="F107" s="71">
        <f t="shared" si="55"/>
        <v>0</v>
      </c>
      <c r="G107" s="71">
        <f t="shared" si="55"/>
        <v>30</v>
      </c>
      <c r="H107" s="71">
        <f t="shared" si="55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/>
      <c r="AN107" s="41"/>
      <c r="AO107" s="41"/>
      <c r="AP107" s="53"/>
      <c r="AQ107" s="55"/>
      <c r="AR107" s="40"/>
      <c r="AS107" s="41"/>
      <c r="AT107" s="41"/>
      <c r="AU107" s="41">
        <v>30</v>
      </c>
      <c r="AV107" s="41"/>
      <c r="AW107" s="53" t="s">
        <v>43</v>
      </c>
      <c r="AX107" s="103">
        <v>3</v>
      </c>
    </row>
    <row r="108" spans="1:50" s="13" customFormat="1" ht="21.6" customHeight="1" x14ac:dyDescent="0.2">
      <c r="A108" s="92">
        <v>12</v>
      </c>
      <c r="B108" s="152" t="s">
        <v>128</v>
      </c>
      <c r="C108" s="98">
        <f t="shared" si="54"/>
        <v>30</v>
      </c>
      <c r="D108" s="71">
        <f t="shared" si="55"/>
        <v>0</v>
      </c>
      <c r="E108" s="71">
        <f t="shared" si="55"/>
        <v>0</v>
      </c>
      <c r="F108" s="71">
        <f t="shared" si="55"/>
        <v>0</v>
      </c>
      <c r="G108" s="71">
        <f t="shared" si="55"/>
        <v>30</v>
      </c>
      <c r="H108" s="71">
        <f t="shared" si="55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>
        <v>30</v>
      </c>
      <c r="AV108" s="41"/>
      <c r="AW108" s="53" t="s">
        <v>43</v>
      </c>
      <c r="AX108" s="103">
        <v>3</v>
      </c>
    </row>
    <row r="109" spans="1:50" s="13" customFormat="1" ht="10.199999999999999" x14ac:dyDescent="0.2">
      <c r="A109" s="92">
        <v>13</v>
      </c>
      <c r="B109" s="93" t="s">
        <v>67</v>
      </c>
      <c r="C109" s="98">
        <f t="shared" si="54"/>
        <v>30</v>
      </c>
      <c r="D109" s="71">
        <f t="shared" si="55"/>
        <v>0</v>
      </c>
      <c r="E109" s="71">
        <f t="shared" si="55"/>
        <v>0</v>
      </c>
      <c r="F109" s="71">
        <f t="shared" si="55"/>
        <v>0</v>
      </c>
      <c r="G109" s="71">
        <f t="shared" si="55"/>
        <v>30</v>
      </c>
      <c r="H109" s="71">
        <f t="shared" si="55"/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/>
      <c r="AM109" s="41"/>
      <c r="AN109" s="41"/>
      <c r="AO109" s="41"/>
      <c r="AP109" s="53"/>
      <c r="AQ109" s="55"/>
      <c r="AR109" s="40"/>
      <c r="AS109" s="41"/>
      <c r="AT109" s="41"/>
      <c r="AU109" s="41">
        <v>30</v>
      </c>
      <c r="AV109" s="41"/>
      <c r="AW109" s="53" t="s">
        <v>43</v>
      </c>
      <c r="AX109" s="103">
        <v>3</v>
      </c>
    </row>
    <row r="110" spans="1:50" s="127" customFormat="1" ht="12.6" customHeight="1" x14ac:dyDescent="0.2">
      <c r="A110" s="119">
        <v>14</v>
      </c>
      <c r="B110" s="116" t="s">
        <v>116</v>
      </c>
      <c r="C110" s="98">
        <f t="shared" si="54"/>
        <v>15</v>
      </c>
      <c r="D110" s="71">
        <f t="shared" si="55"/>
        <v>0</v>
      </c>
      <c r="E110" s="71">
        <f t="shared" si="55"/>
        <v>0</v>
      </c>
      <c r="F110" s="71">
        <f t="shared" si="55"/>
        <v>0</v>
      </c>
      <c r="G110" s="71">
        <f t="shared" si="55"/>
        <v>15</v>
      </c>
      <c r="H110" s="71">
        <f t="shared" si="55"/>
        <v>0</v>
      </c>
      <c r="I110" s="122"/>
      <c r="J110" s="123"/>
      <c r="K110" s="123"/>
      <c r="L110" s="123"/>
      <c r="M110" s="123"/>
      <c r="N110" s="124"/>
      <c r="O110" s="125"/>
      <c r="P110" s="122"/>
      <c r="Q110" s="123"/>
      <c r="R110" s="123"/>
      <c r="S110" s="123"/>
      <c r="T110" s="123"/>
      <c r="U110" s="124"/>
      <c r="V110" s="125"/>
      <c r="W110" s="122"/>
      <c r="X110" s="123"/>
      <c r="Y110" s="123"/>
      <c r="Z110" s="123"/>
      <c r="AA110" s="123"/>
      <c r="AB110" s="124"/>
      <c r="AC110" s="125"/>
      <c r="AD110" s="122"/>
      <c r="AE110" s="123"/>
      <c r="AF110" s="123"/>
      <c r="AG110" s="123"/>
      <c r="AH110" s="123"/>
      <c r="AI110" s="124"/>
      <c r="AJ110" s="125"/>
      <c r="AK110" s="122"/>
      <c r="AL110" s="123"/>
      <c r="AM110" s="123"/>
      <c r="AN110" s="123"/>
      <c r="AO110" s="123"/>
      <c r="AP110" s="124"/>
      <c r="AQ110" s="125"/>
      <c r="AR110" s="122"/>
      <c r="AS110" s="123"/>
      <c r="AT110" s="123"/>
      <c r="AU110" s="123">
        <v>15</v>
      </c>
      <c r="AV110" s="123"/>
      <c r="AW110" s="124" t="s">
        <v>43</v>
      </c>
      <c r="AX110" s="126">
        <v>1</v>
      </c>
    </row>
    <row r="111" spans="1:50" s="13" customFormat="1" ht="10.199999999999999" x14ac:dyDescent="0.2">
      <c r="A111" s="92">
        <v>15</v>
      </c>
      <c r="B111" s="93" t="s">
        <v>53</v>
      </c>
      <c r="C111" s="98">
        <f t="shared" si="54"/>
        <v>60</v>
      </c>
      <c r="D111" s="71">
        <f t="shared" si="55"/>
        <v>0</v>
      </c>
      <c r="E111" s="71">
        <f t="shared" si="55"/>
        <v>0</v>
      </c>
      <c r="F111" s="71">
        <f t="shared" si="55"/>
        <v>60</v>
      </c>
      <c r="G111" s="71">
        <f t="shared" si="55"/>
        <v>0</v>
      </c>
      <c r="H111" s="71">
        <f t="shared" si="55"/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>
        <v>30</v>
      </c>
      <c r="AN111" s="41"/>
      <c r="AO111" s="41"/>
      <c r="AP111" s="53" t="s">
        <v>43</v>
      </c>
      <c r="AQ111" s="55">
        <v>3</v>
      </c>
      <c r="AR111" s="40"/>
      <c r="AS111" s="41"/>
      <c r="AT111" s="41">
        <v>30</v>
      </c>
      <c r="AU111" s="41"/>
      <c r="AV111" s="41"/>
      <c r="AW111" s="53" t="s">
        <v>43</v>
      </c>
      <c r="AX111" s="103">
        <v>2</v>
      </c>
    </row>
    <row r="112" spans="1:50" s="13" customFormat="1" ht="10.199999999999999" x14ac:dyDescent="0.2">
      <c r="A112" s="92">
        <v>16</v>
      </c>
      <c r="B112" s="93" t="s">
        <v>45</v>
      </c>
      <c r="C112" s="98">
        <f t="shared" si="54"/>
        <v>0</v>
      </c>
      <c r="D112" s="71">
        <f t="shared" ref="D112:H112" si="56">SUM(I112+P112+W112+AD112+AK112+AR112)</f>
        <v>0</v>
      </c>
      <c r="E112" s="71">
        <f t="shared" si="56"/>
        <v>0</v>
      </c>
      <c r="F112" s="71">
        <f t="shared" si="56"/>
        <v>0</v>
      </c>
      <c r="G112" s="71">
        <f t="shared" si="56"/>
        <v>0</v>
      </c>
      <c r="H112" s="71">
        <f t="shared" si="56"/>
        <v>0</v>
      </c>
      <c r="I112" s="40"/>
      <c r="J112" s="41"/>
      <c r="K112" s="41"/>
      <c r="L112" s="41"/>
      <c r="M112" s="41"/>
      <c r="N112" s="53"/>
      <c r="O112" s="55"/>
      <c r="P112" s="40"/>
      <c r="Q112" s="41"/>
      <c r="R112" s="41"/>
      <c r="S112" s="41"/>
      <c r="T112" s="41"/>
      <c r="U112" s="53"/>
      <c r="V112" s="55"/>
      <c r="W112" s="40"/>
      <c r="X112" s="41"/>
      <c r="Y112" s="41"/>
      <c r="Z112" s="41"/>
      <c r="AA112" s="41"/>
      <c r="AB112" s="53"/>
      <c r="AC112" s="55"/>
      <c r="AD112" s="40"/>
      <c r="AE112" s="41"/>
      <c r="AF112" s="41"/>
      <c r="AG112" s="41"/>
      <c r="AH112" s="41"/>
      <c r="AI112" s="53"/>
      <c r="AJ112" s="55"/>
      <c r="AK112" s="40"/>
      <c r="AL112" s="41"/>
      <c r="AM112" s="41"/>
      <c r="AN112" s="41"/>
      <c r="AO112" s="41"/>
      <c r="AP112" s="53"/>
      <c r="AQ112" s="55"/>
      <c r="AR112" s="40"/>
      <c r="AS112" s="41"/>
      <c r="AT112" s="41"/>
      <c r="AU112" s="41"/>
      <c r="AV112" s="41"/>
      <c r="AW112" s="53"/>
      <c r="AX112" s="103">
        <v>10</v>
      </c>
    </row>
    <row r="113" spans="1:50" s="13" customFormat="1" ht="10.199999999999999" x14ac:dyDescent="0.2">
      <c r="A113" s="92"/>
      <c r="B113" s="93"/>
      <c r="C113" s="98"/>
      <c r="D113" s="71"/>
      <c r="E113" s="71"/>
      <c r="F113" s="71"/>
      <c r="G113" s="71"/>
      <c r="H113" s="71"/>
      <c r="I113" s="40"/>
      <c r="J113" s="41"/>
      <c r="K113" s="41"/>
      <c r="L113" s="41"/>
      <c r="M113" s="41"/>
      <c r="N113" s="53"/>
      <c r="O113" s="55"/>
      <c r="P113" s="40"/>
      <c r="Q113" s="41"/>
      <c r="R113" s="41"/>
      <c r="S113" s="41"/>
      <c r="T113" s="41"/>
      <c r="U113" s="53"/>
      <c r="V113" s="55"/>
      <c r="W113" s="40"/>
      <c r="X113" s="41"/>
      <c r="Y113" s="41"/>
      <c r="Z113" s="41"/>
      <c r="AA113" s="41"/>
      <c r="AB113" s="53"/>
      <c r="AC113" s="55"/>
      <c r="AD113" s="40"/>
      <c r="AE113" s="41"/>
      <c r="AF113" s="41"/>
      <c r="AG113" s="41"/>
      <c r="AH113" s="41"/>
      <c r="AI113" s="53"/>
      <c r="AJ113" s="55"/>
      <c r="AK113" s="40"/>
      <c r="AL113" s="41"/>
      <c r="AM113" s="41"/>
      <c r="AN113" s="41"/>
      <c r="AO113" s="41"/>
      <c r="AP113" s="53"/>
      <c r="AQ113" s="55"/>
      <c r="AR113" s="40"/>
      <c r="AS113" s="41"/>
      <c r="AT113" s="41"/>
      <c r="AU113" s="41"/>
      <c r="AV113" s="41"/>
      <c r="AW113" s="53"/>
      <c r="AX113" s="103"/>
    </row>
    <row r="114" spans="1:50" s="24" customFormat="1" ht="44.4" customHeight="1" x14ac:dyDescent="0.25">
      <c r="A114" s="35" t="s">
        <v>122</v>
      </c>
      <c r="B114" s="141" t="s">
        <v>125</v>
      </c>
      <c r="C114" s="64">
        <f t="shared" ref="C114:M114" si="57">SUM(C115:C132)</f>
        <v>600</v>
      </c>
      <c r="D114" s="64">
        <f t="shared" si="57"/>
        <v>270</v>
      </c>
      <c r="E114" s="64">
        <f t="shared" si="57"/>
        <v>0</v>
      </c>
      <c r="F114" s="64">
        <f t="shared" si="57"/>
        <v>60</v>
      </c>
      <c r="G114" s="64">
        <f t="shared" si="57"/>
        <v>135</v>
      </c>
      <c r="H114" s="64">
        <f t="shared" si="57"/>
        <v>135</v>
      </c>
      <c r="I114" s="64">
        <f t="shared" si="57"/>
        <v>0</v>
      </c>
      <c r="J114" s="64">
        <f t="shared" si="57"/>
        <v>0</v>
      </c>
      <c r="K114" s="64">
        <f t="shared" si="57"/>
        <v>0</v>
      </c>
      <c r="L114" s="64">
        <f t="shared" si="57"/>
        <v>0</v>
      </c>
      <c r="M114" s="64">
        <f t="shared" si="57"/>
        <v>0</v>
      </c>
      <c r="N114" s="65">
        <f>COUNTIF(N115:N132,"E")</f>
        <v>0</v>
      </c>
      <c r="O114" s="65">
        <f t="shared" ref="O114:T114" si="58">SUM(O115:O132)</f>
        <v>0</v>
      </c>
      <c r="P114" s="64">
        <f t="shared" si="58"/>
        <v>0</v>
      </c>
      <c r="Q114" s="64">
        <f t="shared" si="58"/>
        <v>0</v>
      </c>
      <c r="R114" s="64">
        <f t="shared" si="58"/>
        <v>0</v>
      </c>
      <c r="S114" s="64">
        <f t="shared" si="58"/>
        <v>0</v>
      </c>
      <c r="T114" s="64">
        <f t="shared" si="58"/>
        <v>0</v>
      </c>
      <c r="U114" s="65">
        <f>COUNTIF(U115:U132,"E")</f>
        <v>0</v>
      </c>
      <c r="V114" s="65">
        <f t="shared" ref="V114:AA114" si="59">SUM(V115:V132)</f>
        <v>0</v>
      </c>
      <c r="W114" s="64">
        <f t="shared" si="59"/>
        <v>0</v>
      </c>
      <c r="X114" s="64">
        <f t="shared" si="59"/>
        <v>0</v>
      </c>
      <c r="Y114" s="64">
        <f t="shared" si="59"/>
        <v>0</v>
      </c>
      <c r="Z114" s="64">
        <f t="shared" si="59"/>
        <v>0</v>
      </c>
      <c r="AA114" s="64">
        <f t="shared" si="59"/>
        <v>45</v>
      </c>
      <c r="AB114" s="65">
        <f>COUNTIF(AB115:AB132,"E")</f>
        <v>0</v>
      </c>
      <c r="AC114" s="65">
        <f t="shared" ref="AC114:AH114" si="60">SUM(AC115:AC132)</f>
        <v>2</v>
      </c>
      <c r="AD114" s="64">
        <f t="shared" si="60"/>
        <v>0</v>
      </c>
      <c r="AE114" s="64">
        <f t="shared" si="60"/>
        <v>0</v>
      </c>
      <c r="AF114" s="64">
        <f t="shared" si="60"/>
        <v>0</v>
      </c>
      <c r="AG114" s="64">
        <f t="shared" si="60"/>
        <v>0</v>
      </c>
      <c r="AH114" s="64">
        <f t="shared" si="60"/>
        <v>45</v>
      </c>
      <c r="AI114" s="65">
        <f>COUNTIF(AI115:AI132,"E")</f>
        <v>0</v>
      </c>
      <c r="AJ114" s="65">
        <f t="shared" ref="AJ114:AO114" si="61">SUM(AJ115:AJ132)</f>
        <v>2</v>
      </c>
      <c r="AK114" s="64">
        <f t="shared" si="61"/>
        <v>150</v>
      </c>
      <c r="AL114" s="64">
        <f t="shared" si="61"/>
        <v>0</v>
      </c>
      <c r="AM114" s="64">
        <f t="shared" si="61"/>
        <v>30</v>
      </c>
      <c r="AN114" s="64">
        <f t="shared" si="61"/>
        <v>60</v>
      </c>
      <c r="AO114" s="64">
        <f t="shared" si="61"/>
        <v>45</v>
      </c>
      <c r="AP114" s="65">
        <f>COUNTIF(AP115:AP132,"E")</f>
        <v>4</v>
      </c>
      <c r="AQ114" s="65">
        <f t="shared" ref="AQ114:AV114" si="62">SUM(AQ115:AQ132)</f>
        <v>27</v>
      </c>
      <c r="AR114" s="64">
        <f t="shared" si="62"/>
        <v>120</v>
      </c>
      <c r="AS114" s="64">
        <f t="shared" si="62"/>
        <v>0</v>
      </c>
      <c r="AT114" s="64">
        <f t="shared" si="62"/>
        <v>30</v>
      </c>
      <c r="AU114" s="64">
        <f t="shared" si="62"/>
        <v>75</v>
      </c>
      <c r="AV114" s="64">
        <f t="shared" si="62"/>
        <v>0</v>
      </c>
      <c r="AW114" s="65">
        <f>COUNTIF(AW115:AW132,"E")</f>
        <v>4</v>
      </c>
      <c r="AX114" s="65">
        <f>SUM(AX115:AX132)</f>
        <v>33</v>
      </c>
    </row>
    <row r="115" spans="1:50" s="13" customFormat="1" ht="52.5" customHeight="1" x14ac:dyDescent="0.25">
      <c r="A115" s="132" t="s">
        <v>111</v>
      </c>
      <c r="B115" s="133" t="s">
        <v>145</v>
      </c>
      <c r="C115" s="98">
        <f t="shared" ref="C115:C131" si="63">D115+E115+F115+G115+H115</f>
        <v>0</v>
      </c>
      <c r="D115" s="71">
        <f t="shared" ref="D115:H130" si="64">SUM(I115+P115+W115+AD115+AK115+AR115)</f>
        <v>0</v>
      </c>
      <c r="E115" s="71">
        <f t="shared" si="64"/>
        <v>0</v>
      </c>
      <c r="F115" s="121">
        <f t="shared" si="64"/>
        <v>0</v>
      </c>
      <c r="G115" s="71">
        <f t="shared" si="64"/>
        <v>0</v>
      </c>
      <c r="H115" s="71">
        <f t="shared" si="64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/>
      <c r="AL115" s="41"/>
      <c r="AM115" s="41"/>
      <c r="AN115" s="41"/>
      <c r="AO115" s="41"/>
      <c r="AP115" s="53"/>
      <c r="AQ115" s="55"/>
      <c r="AR115" s="40"/>
      <c r="AS115" s="41"/>
      <c r="AT115" s="41"/>
      <c r="AU115" s="41"/>
      <c r="AV115" s="41"/>
      <c r="AW115" s="53"/>
      <c r="AX115" s="103"/>
    </row>
    <row r="116" spans="1:50" s="13" customFormat="1" ht="10.199999999999999" x14ac:dyDescent="0.2">
      <c r="A116" s="90">
        <v>1</v>
      </c>
      <c r="B116" s="91" t="s">
        <v>84</v>
      </c>
      <c r="C116" s="98">
        <f t="shared" si="63"/>
        <v>135</v>
      </c>
      <c r="D116" s="71">
        <f t="shared" si="64"/>
        <v>0</v>
      </c>
      <c r="E116" s="71">
        <f t="shared" si="64"/>
        <v>0</v>
      </c>
      <c r="F116" s="71">
        <f t="shared" si="64"/>
        <v>0</v>
      </c>
      <c r="G116" s="71">
        <f t="shared" si="64"/>
        <v>0</v>
      </c>
      <c r="H116" s="71">
        <f t="shared" si="64"/>
        <v>135</v>
      </c>
      <c r="I116" s="40"/>
      <c r="J116" s="41"/>
      <c r="K116" s="41"/>
      <c r="L116" s="41"/>
      <c r="M116" s="94"/>
      <c r="N116" s="95"/>
      <c r="O116" s="97"/>
      <c r="P116" s="96"/>
      <c r="Q116" s="41"/>
      <c r="R116" s="41"/>
      <c r="S116" s="41"/>
      <c r="T116" s="41"/>
      <c r="U116" s="95"/>
      <c r="V116" s="54"/>
      <c r="W116" s="40"/>
      <c r="X116" s="41"/>
      <c r="Y116" s="41"/>
      <c r="Z116" s="41"/>
      <c r="AA116" s="41">
        <v>45</v>
      </c>
      <c r="AB116" s="95" t="s">
        <v>34</v>
      </c>
      <c r="AC116" s="54">
        <v>2</v>
      </c>
      <c r="AD116" s="40"/>
      <c r="AE116" s="41"/>
      <c r="AF116" s="41"/>
      <c r="AG116" s="41"/>
      <c r="AH116" s="41">
        <v>45</v>
      </c>
      <c r="AI116" s="95" t="s">
        <v>34</v>
      </c>
      <c r="AJ116" s="54">
        <v>2</v>
      </c>
      <c r="AK116" s="40"/>
      <c r="AL116" s="41"/>
      <c r="AM116" s="41"/>
      <c r="AN116" s="41"/>
      <c r="AO116" s="41">
        <v>45</v>
      </c>
      <c r="AP116" s="95" t="s">
        <v>43</v>
      </c>
      <c r="AQ116" s="54">
        <v>2</v>
      </c>
      <c r="AR116" s="40"/>
      <c r="AS116" s="41"/>
      <c r="AT116" s="41"/>
      <c r="AU116" s="41"/>
      <c r="AV116" s="41"/>
      <c r="AW116" s="95"/>
      <c r="AX116" s="102"/>
    </row>
    <row r="117" spans="1:50" s="13" customFormat="1" ht="14.25" customHeight="1" x14ac:dyDescent="0.2">
      <c r="A117" s="92">
        <v>2</v>
      </c>
      <c r="B117" s="93" t="s">
        <v>78</v>
      </c>
      <c r="C117" s="98">
        <f t="shared" si="63"/>
        <v>45</v>
      </c>
      <c r="D117" s="71">
        <f t="shared" si="64"/>
        <v>45</v>
      </c>
      <c r="E117" s="71">
        <f t="shared" si="64"/>
        <v>0</v>
      </c>
      <c r="F117" s="71">
        <f t="shared" si="64"/>
        <v>0</v>
      </c>
      <c r="G117" s="71">
        <f t="shared" si="64"/>
        <v>0</v>
      </c>
      <c r="H117" s="71">
        <f t="shared" si="64"/>
        <v>0</v>
      </c>
      <c r="I117" s="40"/>
      <c r="J117" s="41"/>
      <c r="K117" s="41"/>
      <c r="L117" s="41"/>
      <c r="M117" s="94"/>
      <c r="N117" s="95"/>
      <c r="O117" s="97"/>
      <c r="P117" s="96"/>
      <c r="Q117" s="41"/>
      <c r="R117" s="41"/>
      <c r="S117" s="41"/>
      <c r="T117" s="41"/>
      <c r="U117" s="95"/>
      <c r="V117" s="54"/>
      <c r="W117" s="40"/>
      <c r="X117" s="41"/>
      <c r="Y117" s="41"/>
      <c r="Z117" s="41"/>
      <c r="AA117" s="41"/>
      <c r="AB117" s="95"/>
      <c r="AC117" s="54"/>
      <c r="AD117" s="40"/>
      <c r="AE117" s="41"/>
      <c r="AF117" s="41"/>
      <c r="AG117" s="41"/>
      <c r="AH117" s="41"/>
      <c r="AI117" s="95"/>
      <c r="AJ117" s="54"/>
      <c r="AK117" s="40">
        <v>45</v>
      </c>
      <c r="AL117" s="41"/>
      <c r="AM117" s="41"/>
      <c r="AN117" s="41"/>
      <c r="AO117" s="41"/>
      <c r="AP117" s="95" t="s">
        <v>28</v>
      </c>
      <c r="AQ117" s="54">
        <v>3</v>
      </c>
      <c r="AR117" s="40"/>
      <c r="AS117" s="41"/>
      <c r="AT117" s="41"/>
      <c r="AU117" s="41"/>
      <c r="AV117" s="41"/>
      <c r="AW117" s="95"/>
      <c r="AX117" s="102"/>
    </row>
    <row r="118" spans="1:50" s="13" customFormat="1" ht="15" customHeight="1" x14ac:dyDescent="0.2">
      <c r="A118" s="92">
        <v>3</v>
      </c>
      <c r="B118" s="93" t="s">
        <v>112</v>
      </c>
      <c r="C118" s="98">
        <f t="shared" si="63"/>
        <v>30</v>
      </c>
      <c r="D118" s="71">
        <f t="shared" si="64"/>
        <v>0</v>
      </c>
      <c r="E118" s="71">
        <f t="shared" si="64"/>
        <v>0</v>
      </c>
      <c r="F118" s="71">
        <f t="shared" si="64"/>
        <v>0</v>
      </c>
      <c r="G118" s="71">
        <f t="shared" si="64"/>
        <v>30</v>
      </c>
      <c r="H118" s="71">
        <f t="shared" si="64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30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1.25" customHeight="1" x14ac:dyDescent="0.2">
      <c r="A119" s="92">
        <v>4</v>
      </c>
      <c r="B119" s="151" t="s">
        <v>130</v>
      </c>
      <c r="C119" s="98">
        <f t="shared" si="63"/>
        <v>45</v>
      </c>
      <c r="D119" s="71">
        <f t="shared" si="64"/>
        <v>45</v>
      </c>
      <c r="E119" s="71">
        <f t="shared" si="64"/>
        <v>0</v>
      </c>
      <c r="F119" s="71">
        <f t="shared" si="64"/>
        <v>0</v>
      </c>
      <c r="G119" s="71">
        <f t="shared" si="64"/>
        <v>0</v>
      </c>
      <c r="H119" s="71">
        <f t="shared" si="64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>
        <v>45</v>
      </c>
      <c r="AL119" s="41"/>
      <c r="AM119" s="41"/>
      <c r="AN119" s="41"/>
      <c r="AO119" s="41"/>
      <c r="AP119" s="53" t="s">
        <v>28</v>
      </c>
      <c r="AQ119" s="55">
        <v>5</v>
      </c>
      <c r="AR119" s="40"/>
      <c r="AS119" s="41"/>
      <c r="AT119" s="41"/>
      <c r="AU119" s="41"/>
      <c r="AV119" s="41"/>
      <c r="AW119" s="53"/>
      <c r="AX119" s="103"/>
    </row>
    <row r="120" spans="1:50" s="13" customFormat="1" ht="10.199999999999999" x14ac:dyDescent="0.2">
      <c r="A120" s="92">
        <v>5</v>
      </c>
      <c r="B120" s="151" t="s">
        <v>129</v>
      </c>
      <c r="C120" s="98">
        <f t="shared" si="63"/>
        <v>30</v>
      </c>
      <c r="D120" s="71">
        <f t="shared" si="64"/>
        <v>30</v>
      </c>
      <c r="E120" s="71">
        <f t="shared" si="64"/>
        <v>0</v>
      </c>
      <c r="F120" s="71">
        <f t="shared" si="64"/>
        <v>0</v>
      </c>
      <c r="G120" s="71">
        <f t="shared" si="64"/>
        <v>0</v>
      </c>
      <c r="H120" s="71">
        <f t="shared" si="64"/>
        <v>0</v>
      </c>
      <c r="I120" s="40"/>
      <c r="J120" s="41"/>
      <c r="K120" s="41"/>
      <c r="L120" s="41"/>
      <c r="M120" s="41"/>
      <c r="N120" s="53"/>
      <c r="O120" s="55"/>
      <c r="P120" s="40"/>
      <c r="Q120" s="41"/>
      <c r="R120" s="41"/>
      <c r="S120" s="41"/>
      <c r="T120" s="41"/>
      <c r="U120" s="53"/>
      <c r="V120" s="55"/>
      <c r="W120" s="40"/>
      <c r="X120" s="41"/>
      <c r="Y120" s="41"/>
      <c r="Z120" s="41"/>
      <c r="AA120" s="41"/>
      <c r="AB120" s="53"/>
      <c r="AC120" s="55"/>
      <c r="AD120" s="40"/>
      <c r="AE120" s="41"/>
      <c r="AF120" s="41"/>
      <c r="AG120" s="41"/>
      <c r="AH120" s="41"/>
      <c r="AI120" s="53"/>
      <c r="AJ120" s="55"/>
      <c r="AK120" s="40">
        <v>30</v>
      </c>
      <c r="AL120" s="41"/>
      <c r="AM120" s="41"/>
      <c r="AN120" s="41"/>
      <c r="AO120" s="41"/>
      <c r="AP120" s="53" t="s">
        <v>28</v>
      </c>
      <c r="AQ120" s="55">
        <v>4</v>
      </c>
      <c r="AR120" s="40"/>
      <c r="AS120" s="41"/>
      <c r="AT120" s="41"/>
      <c r="AU120" s="41"/>
      <c r="AV120" s="41"/>
      <c r="AW120" s="53"/>
      <c r="AX120" s="103"/>
    </row>
    <row r="121" spans="1:50" s="158" customFormat="1" ht="13.8" customHeight="1" x14ac:dyDescent="0.2">
      <c r="A121" s="119">
        <v>6</v>
      </c>
      <c r="B121" s="116" t="s">
        <v>73</v>
      </c>
      <c r="C121" s="98">
        <f t="shared" si="63"/>
        <v>30</v>
      </c>
      <c r="D121" s="71">
        <f t="shared" si="64"/>
        <v>0</v>
      </c>
      <c r="E121" s="71">
        <f t="shared" si="64"/>
        <v>0</v>
      </c>
      <c r="F121" s="71">
        <f t="shared" si="64"/>
        <v>0</v>
      </c>
      <c r="G121" s="71">
        <f t="shared" si="64"/>
        <v>30</v>
      </c>
      <c r="H121" s="71">
        <f t="shared" si="64"/>
        <v>0</v>
      </c>
      <c r="I121" s="153"/>
      <c r="J121" s="154"/>
      <c r="K121" s="154"/>
      <c r="L121" s="154"/>
      <c r="M121" s="154"/>
      <c r="N121" s="155"/>
      <c r="O121" s="156"/>
      <c r="P121" s="153"/>
      <c r="Q121" s="154"/>
      <c r="R121" s="154"/>
      <c r="S121" s="154"/>
      <c r="T121" s="154"/>
      <c r="U121" s="155"/>
      <c r="V121" s="156"/>
      <c r="W121" s="153"/>
      <c r="X121" s="154"/>
      <c r="Y121" s="154"/>
      <c r="Z121" s="154"/>
      <c r="AA121" s="154"/>
      <c r="AB121" s="155"/>
      <c r="AC121" s="156"/>
      <c r="AD121" s="153"/>
      <c r="AE121" s="154"/>
      <c r="AF121" s="154"/>
      <c r="AG121" s="154"/>
      <c r="AH121" s="154"/>
      <c r="AI121" s="155"/>
      <c r="AJ121" s="156"/>
      <c r="AK121" s="153"/>
      <c r="AL121" s="154"/>
      <c r="AM121" s="154"/>
      <c r="AN121" s="123">
        <v>30</v>
      </c>
      <c r="AO121" s="123"/>
      <c r="AP121" s="124" t="s">
        <v>43</v>
      </c>
      <c r="AQ121" s="125">
        <v>3</v>
      </c>
      <c r="AR121" s="153"/>
      <c r="AS121" s="154"/>
      <c r="AT121" s="154"/>
      <c r="AU121" s="154"/>
      <c r="AV121" s="154"/>
      <c r="AW121" s="155"/>
      <c r="AX121" s="157"/>
    </row>
    <row r="122" spans="1:50" s="13" customFormat="1" ht="9.6" customHeight="1" x14ac:dyDescent="0.2">
      <c r="A122" s="92">
        <v>7</v>
      </c>
      <c r="B122" s="118" t="s">
        <v>66</v>
      </c>
      <c r="C122" s="98">
        <f t="shared" si="63"/>
        <v>30</v>
      </c>
      <c r="D122" s="71">
        <f t="shared" si="64"/>
        <v>30</v>
      </c>
      <c r="E122" s="71">
        <f t="shared" si="64"/>
        <v>0</v>
      </c>
      <c r="F122" s="71">
        <f t="shared" si="64"/>
        <v>0</v>
      </c>
      <c r="G122" s="71">
        <f t="shared" si="64"/>
        <v>0</v>
      </c>
      <c r="H122" s="71">
        <f t="shared" si="64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>
        <v>30</v>
      </c>
      <c r="AL122" s="41"/>
      <c r="AM122" s="41"/>
      <c r="AN122" s="41"/>
      <c r="AO122" s="41"/>
      <c r="AP122" s="53" t="s">
        <v>28</v>
      </c>
      <c r="AQ122" s="55">
        <v>4</v>
      </c>
      <c r="AR122" s="40"/>
      <c r="AS122" s="41"/>
      <c r="AT122" s="41"/>
      <c r="AU122" s="41"/>
      <c r="AV122" s="41"/>
      <c r="AW122" s="53"/>
      <c r="AX122" s="103"/>
    </row>
    <row r="123" spans="1:50" s="13" customFormat="1" ht="10.199999999999999" x14ac:dyDescent="0.2">
      <c r="A123" s="92">
        <v>8</v>
      </c>
      <c r="B123" s="118" t="s">
        <v>64</v>
      </c>
      <c r="C123" s="98">
        <f t="shared" si="63"/>
        <v>30</v>
      </c>
      <c r="D123" s="71">
        <f t="shared" si="64"/>
        <v>30</v>
      </c>
      <c r="E123" s="71">
        <f t="shared" si="64"/>
        <v>0</v>
      </c>
      <c r="F123" s="71">
        <f t="shared" si="64"/>
        <v>0</v>
      </c>
      <c r="G123" s="71">
        <f t="shared" si="64"/>
        <v>0</v>
      </c>
      <c r="H123" s="71">
        <f t="shared" si="64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>
        <v>30</v>
      </c>
      <c r="AS123" s="41"/>
      <c r="AT123" s="41"/>
      <c r="AU123" s="41"/>
      <c r="AV123" s="41"/>
      <c r="AW123" s="53" t="s">
        <v>28</v>
      </c>
      <c r="AX123" s="103">
        <v>4</v>
      </c>
    </row>
    <row r="124" spans="1:50" s="148" customFormat="1" ht="20.399999999999999" x14ac:dyDescent="0.2">
      <c r="A124" s="142">
        <v>9</v>
      </c>
      <c r="B124" s="118" t="s">
        <v>115</v>
      </c>
      <c r="C124" s="98">
        <f t="shared" si="63"/>
        <v>30</v>
      </c>
      <c r="D124" s="71">
        <f t="shared" si="64"/>
        <v>0</v>
      </c>
      <c r="E124" s="71">
        <f t="shared" si="64"/>
        <v>0</v>
      </c>
      <c r="F124" s="71">
        <f t="shared" si="64"/>
        <v>0</v>
      </c>
      <c r="G124" s="71">
        <f t="shared" si="64"/>
        <v>30</v>
      </c>
      <c r="H124" s="71">
        <f t="shared" si="64"/>
        <v>0</v>
      </c>
      <c r="I124" s="143"/>
      <c r="J124" s="144"/>
      <c r="K124" s="144"/>
      <c r="L124" s="144"/>
      <c r="M124" s="144"/>
      <c r="N124" s="145"/>
      <c r="O124" s="146"/>
      <c r="P124" s="143"/>
      <c r="Q124" s="144"/>
      <c r="R124" s="144"/>
      <c r="S124" s="144"/>
      <c r="T124" s="144"/>
      <c r="U124" s="145"/>
      <c r="V124" s="146"/>
      <c r="W124" s="143"/>
      <c r="X124" s="144"/>
      <c r="Y124" s="144"/>
      <c r="Z124" s="144"/>
      <c r="AA124" s="144"/>
      <c r="AB124" s="145"/>
      <c r="AC124" s="146"/>
      <c r="AD124" s="143"/>
      <c r="AE124" s="144"/>
      <c r="AF124" s="144"/>
      <c r="AG124" s="144"/>
      <c r="AH124" s="144"/>
      <c r="AI124" s="145"/>
      <c r="AJ124" s="146"/>
      <c r="AK124" s="143"/>
      <c r="AL124" s="144"/>
      <c r="AM124" s="144"/>
      <c r="AN124" s="144"/>
      <c r="AO124" s="144"/>
      <c r="AP124" s="145"/>
      <c r="AQ124" s="146"/>
      <c r="AR124" s="143"/>
      <c r="AS124" s="144"/>
      <c r="AT124" s="144"/>
      <c r="AU124" s="144">
        <v>30</v>
      </c>
      <c r="AV124" s="144"/>
      <c r="AW124" s="145" t="s">
        <v>43</v>
      </c>
      <c r="AX124" s="147">
        <v>3</v>
      </c>
    </row>
    <row r="125" spans="1:50" s="13" customFormat="1" ht="10.199999999999999" x14ac:dyDescent="0.2">
      <c r="A125" s="92">
        <v>10</v>
      </c>
      <c r="B125" s="152" t="s">
        <v>131</v>
      </c>
      <c r="C125" s="98">
        <f t="shared" si="63"/>
        <v>30</v>
      </c>
      <c r="D125" s="71">
        <f t="shared" si="64"/>
        <v>30</v>
      </c>
      <c r="E125" s="71">
        <f t="shared" si="64"/>
        <v>0</v>
      </c>
      <c r="F125" s="71">
        <f t="shared" si="64"/>
        <v>0</v>
      </c>
      <c r="G125" s="71">
        <f t="shared" si="64"/>
        <v>0</v>
      </c>
      <c r="H125" s="71">
        <f t="shared" si="64"/>
        <v>0</v>
      </c>
      <c r="I125" s="40"/>
      <c r="J125" s="41"/>
      <c r="K125" s="41"/>
      <c r="L125" s="41"/>
      <c r="M125" s="41"/>
      <c r="N125" s="53"/>
      <c r="O125" s="55"/>
      <c r="P125" s="40"/>
      <c r="Q125" s="41"/>
      <c r="R125" s="41"/>
      <c r="S125" s="41"/>
      <c r="T125" s="41"/>
      <c r="U125" s="53"/>
      <c r="V125" s="55"/>
      <c r="W125" s="40"/>
      <c r="X125" s="41"/>
      <c r="Y125" s="41"/>
      <c r="Z125" s="41"/>
      <c r="AA125" s="41"/>
      <c r="AB125" s="53"/>
      <c r="AC125" s="55"/>
      <c r="AD125" s="40"/>
      <c r="AE125" s="41"/>
      <c r="AF125" s="41"/>
      <c r="AG125" s="41"/>
      <c r="AH125" s="41"/>
      <c r="AI125" s="53"/>
      <c r="AJ125" s="55"/>
      <c r="AK125" s="40"/>
      <c r="AL125" s="41"/>
      <c r="AM125" s="41"/>
      <c r="AN125" s="41"/>
      <c r="AO125" s="41"/>
      <c r="AP125" s="53"/>
      <c r="AQ125" s="55"/>
      <c r="AR125" s="40">
        <v>30</v>
      </c>
      <c r="AS125" s="41"/>
      <c r="AT125" s="41"/>
      <c r="AU125" s="41"/>
      <c r="AV125" s="41"/>
      <c r="AW125" s="53" t="s">
        <v>28</v>
      </c>
      <c r="AX125" s="103">
        <v>4</v>
      </c>
    </row>
    <row r="126" spans="1:50" s="13" customFormat="1" ht="10.199999999999999" x14ac:dyDescent="0.2">
      <c r="A126" s="92">
        <v>11</v>
      </c>
      <c r="B126" s="151" t="s">
        <v>132</v>
      </c>
      <c r="C126" s="98">
        <f t="shared" si="63"/>
        <v>30</v>
      </c>
      <c r="D126" s="71">
        <f t="shared" si="64"/>
        <v>30</v>
      </c>
      <c r="E126" s="71">
        <f t="shared" si="64"/>
        <v>0</v>
      </c>
      <c r="F126" s="71">
        <f t="shared" si="64"/>
        <v>0</v>
      </c>
      <c r="G126" s="71">
        <v>0</v>
      </c>
      <c r="H126" s="71">
        <f t="shared" si="64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/>
      <c r="AN126" s="41"/>
      <c r="AO126" s="41"/>
      <c r="AP126" s="53"/>
      <c r="AQ126" s="55"/>
      <c r="AR126" s="40">
        <v>30</v>
      </c>
      <c r="AS126" s="41"/>
      <c r="AT126" s="41"/>
      <c r="AU126" s="41"/>
      <c r="AV126" s="41"/>
      <c r="AW126" s="53" t="s">
        <v>28</v>
      </c>
      <c r="AX126" s="103">
        <v>3</v>
      </c>
    </row>
    <row r="127" spans="1:50" s="13" customFormat="1" ht="10.199999999999999" x14ac:dyDescent="0.2">
      <c r="A127" s="92">
        <v>12</v>
      </c>
      <c r="B127" s="151" t="s">
        <v>133</v>
      </c>
      <c r="C127" s="98">
        <f t="shared" si="63"/>
        <v>30</v>
      </c>
      <c r="D127" s="71">
        <f t="shared" si="64"/>
        <v>30</v>
      </c>
      <c r="E127" s="71">
        <f t="shared" si="64"/>
        <v>0</v>
      </c>
      <c r="F127" s="71">
        <f t="shared" si="64"/>
        <v>0</v>
      </c>
      <c r="G127" s="71">
        <f>SUM(L127+S127+Z127+AG127+AN127+AU127)</f>
        <v>0</v>
      </c>
      <c r="H127" s="71">
        <f t="shared" si="64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>
        <v>30</v>
      </c>
      <c r="AS127" s="41"/>
      <c r="AT127" s="41"/>
      <c r="AU127" s="41"/>
      <c r="AV127" s="41"/>
      <c r="AW127" s="53" t="s">
        <v>28</v>
      </c>
      <c r="AX127" s="103">
        <v>3</v>
      </c>
    </row>
    <row r="128" spans="1:50" s="13" customFormat="1" ht="10.199999999999999" x14ac:dyDescent="0.2">
      <c r="A128" s="92">
        <v>13</v>
      </c>
      <c r="B128" s="93" t="s">
        <v>67</v>
      </c>
      <c r="C128" s="98">
        <f t="shared" si="63"/>
        <v>30</v>
      </c>
      <c r="D128" s="71">
        <f t="shared" si="64"/>
        <v>0</v>
      </c>
      <c r="E128" s="71">
        <f t="shared" si="64"/>
        <v>0</v>
      </c>
      <c r="F128" s="71">
        <f t="shared" si="64"/>
        <v>0</v>
      </c>
      <c r="G128" s="71">
        <f>SUM(L128+S128+Z128+AG128+AN128+AU128)</f>
        <v>30</v>
      </c>
      <c r="H128" s="71">
        <f t="shared" si="64"/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/>
      <c r="AM128" s="41"/>
      <c r="AN128" s="41"/>
      <c r="AO128" s="41"/>
      <c r="AP128" s="53"/>
      <c r="AQ128" s="55"/>
      <c r="AR128" s="40"/>
      <c r="AS128" s="41"/>
      <c r="AT128" s="41"/>
      <c r="AU128" s="41">
        <v>30</v>
      </c>
      <c r="AV128" s="41"/>
      <c r="AW128" s="53" t="s">
        <v>43</v>
      </c>
      <c r="AX128" s="103">
        <v>3</v>
      </c>
    </row>
    <row r="129" spans="1:50" s="127" customFormat="1" ht="12.6" customHeight="1" x14ac:dyDescent="0.2">
      <c r="A129" s="119">
        <v>14</v>
      </c>
      <c r="B129" s="116" t="s">
        <v>116</v>
      </c>
      <c r="C129" s="98">
        <f t="shared" si="63"/>
        <v>15</v>
      </c>
      <c r="D129" s="71">
        <f t="shared" si="64"/>
        <v>0</v>
      </c>
      <c r="E129" s="71">
        <f t="shared" si="64"/>
        <v>0</v>
      </c>
      <c r="F129" s="71">
        <f t="shared" si="64"/>
        <v>0</v>
      </c>
      <c r="G129" s="71">
        <f>SUM(L129+S129+Z129+AG129+AN129+AU129)</f>
        <v>15</v>
      </c>
      <c r="H129" s="71">
        <f t="shared" si="64"/>
        <v>0</v>
      </c>
      <c r="I129" s="122"/>
      <c r="J129" s="123"/>
      <c r="K129" s="123"/>
      <c r="L129" s="123"/>
      <c r="M129" s="123"/>
      <c r="N129" s="124"/>
      <c r="O129" s="125"/>
      <c r="P129" s="122"/>
      <c r="Q129" s="123"/>
      <c r="R129" s="123"/>
      <c r="S129" s="123"/>
      <c r="T129" s="123"/>
      <c r="U129" s="124"/>
      <c r="V129" s="125"/>
      <c r="W129" s="122"/>
      <c r="X129" s="123"/>
      <c r="Y129" s="123"/>
      <c r="Z129" s="123"/>
      <c r="AA129" s="123"/>
      <c r="AB129" s="124"/>
      <c r="AC129" s="125"/>
      <c r="AD129" s="122"/>
      <c r="AE129" s="123"/>
      <c r="AF129" s="123"/>
      <c r="AG129" s="123"/>
      <c r="AH129" s="123"/>
      <c r="AI129" s="124"/>
      <c r="AJ129" s="125"/>
      <c r="AK129" s="122"/>
      <c r="AL129" s="123"/>
      <c r="AM129" s="123"/>
      <c r="AN129" s="123"/>
      <c r="AO129" s="123"/>
      <c r="AP129" s="124"/>
      <c r="AQ129" s="125"/>
      <c r="AR129" s="122"/>
      <c r="AS129" s="123"/>
      <c r="AT129" s="123"/>
      <c r="AU129" s="123">
        <v>15</v>
      </c>
      <c r="AV129" s="123"/>
      <c r="AW129" s="124" t="s">
        <v>43</v>
      </c>
      <c r="AX129" s="126">
        <v>1</v>
      </c>
    </row>
    <row r="130" spans="1:50" s="13" customFormat="1" ht="10.199999999999999" x14ac:dyDescent="0.2">
      <c r="A130" s="92">
        <v>15</v>
      </c>
      <c r="B130" s="93" t="s">
        <v>53</v>
      </c>
      <c r="C130" s="98">
        <f t="shared" si="63"/>
        <v>60</v>
      </c>
      <c r="D130" s="71">
        <f t="shared" si="64"/>
        <v>0</v>
      </c>
      <c r="E130" s="71">
        <f t="shared" si="64"/>
        <v>0</v>
      </c>
      <c r="F130" s="71">
        <f t="shared" si="64"/>
        <v>60</v>
      </c>
      <c r="G130" s="71">
        <f>SUM(L130+S130+Z130+AG130+AN130+AU130)</f>
        <v>0</v>
      </c>
      <c r="H130" s="71">
        <f t="shared" si="64"/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>
        <v>30</v>
      </c>
      <c r="AN130" s="41"/>
      <c r="AO130" s="41"/>
      <c r="AP130" s="53" t="s">
        <v>43</v>
      </c>
      <c r="AQ130" s="55">
        <v>3</v>
      </c>
      <c r="AR130" s="40"/>
      <c r="AS130" s="41"/>
      <c r="AT130" s="41">
        <v>30</v>
      </c>
      <c r="AU130" s="41"/>
      <c r="AV130" s="41"/>
      <c r="AW130" s="53" t="s">
        <v>43</v>
      </c>
      <c r="AX130" s="103">
        <v>2</v>
      </c>
    </row>
    <row r="131" spans="1:50" s="13" customFormat="1" ht="10.199999999999999" x14ac:dyDescent="0.2">
      <c r="A131" s="92">
        <v>16</v>
      </c>
      <c r="B131" s="93" t="s">
        <v>45</v>
      </c>
      <c r="C131" s="98">
        <f t="shared" si="63"/>
        <v>0</v>
      </c>
      <c r="D131" s="71">
        <f t="shared" ref="D131:F131" si="65">SUM(I131+P131+W131+AD131+AK131+AR131)</f>
        <v>0</v>
      </c>
      <c r="E131" s="71">
        <f t="shared" si="65"/>
        <v>0</v>
      </c>
      <c r="F131" s="71">
        <f t="shared" si="65"/>
        <v>0</v>
      </c>
      <c r="G131" s="71">
        <f>SUM(L131+S131+Z131+AG131+AN131+AU131)</f>
        <v>0</v>
      </c>
      <c r="H131" s="71">
        <f t="shared" ref="H131" si="66">SUM(M131+T131+AA131+AH131+AO131+AV131)</f>
        <v>0</v>
      </c>
      <c r="I131" s="40"/>
      <c r="J131" s="41"/>
      <c r="K131" s="41"/>
      <c r="L131" s="41"/>
      <c r="M131" s="41"/>
      <c r="N131" s="53"/>
      <c r="O131" s="55"/>
      <c r="P131" s="40"/>
      <c r="Q131" s="41"/>
      <c r="R131" s="41"/>
      <c r="S131" s="41"/>
      <c r="T131" s="41"/>
      <c r="U131" s="53"/>
      <c r="V131" s="55"/>
      <c r="W131" s="40"/>
      <c r="X131" s="41"/>
      <c r="Y131" s="41"/>
      <c r="Z131" s="41"/>
      <c r="AA131" s="41"/>
      <c r="AB131" s="53"/>
      <c r="AC131" s="55"/>
      <c r="AD131" s="40"/>
      <c r="AE131" s="41"/>
      <c r="AF131" s="41"/>
      <c r="AG131" s="41"/>
      <c r="AH131" s="41"/>
      <c r="AI131" s="53"/>
      <c r="AJ131" s="55"/>
      <c r="AK131" s="40"/>
      <c r="AL131" s="41"/>
      <c r="AM131" s="41"/>
      <c r="AN131" s="41"/>
      <c r="AO131" s="41"/>
      <c r="AP131" s="53"/>
      <c r="AQ131" s="55"/>
      <c r="AR131" s="40"/>
      <c r="AS131" s="41"/>
      <c r="AT131" s="41"/>
      <c r="AU131" s="41"/>
      <c r="AV131" s="41"/>
      <c r="AW131" s="53"/>
      <c r="AX131" s="103">
        <v>10</v>
      </c>
    </row>
    <row r="132" spans="1:50" s="13" customFormat="1" ht="10.199999999999999" x14ac:dyDescent="0.2">
      <c r="A132" s="92"/>
      <c r="B132" s="93"/>
      <c r="C132" s="98"/>
      <c r="D132" s="71"/>
      <c r="E132" s="71"/>
      <c r="F132" s="71"/>
      <c r="G132" s="71"/>
      <c r="H132" s="71"/>
      <c r="I132" s="40"/>
      <c r="J132" s="41"/>
      <c r="K132" s="41"/>
      <c r="L132" s="41"/>
      <c r="M132" s="41"/>
      <c r="N132" s="53"/>
      <c r="O132" s="55"/>
      <c r="P132" s="40"/>
      <c r="Q132" s="41"/>
      <c r="R132" s="41"/>
      <c r="S132" s="41"/>
      <c r="T132" s="41"/>
      <c r="U132" s="53"/>
      <c r="V132" s="55"/>
      <c r="W132" s="40"/>
      <c r="X132" s="41"/>
      <c r="Y132" s="41"/>
      <c r="Z132" s="41"/>
      <c r="AA132" s="41"/>
      <c r="AB132" s="53"/>
      <c r="AC132" s="55"/>
      <c r="AD132" s="40"/>
      <c r="AE132" s="41"/>
      <c r="AF132" s="41"/>
      <c r="AG132" s="41"/>
      <c r="AH132" s="41"/>
      <c r="AI132" s="53"/>
      <c r="AJ132" s="55"/>
      <c r="AK132" s="40"/>
      <c r="AL132" s="41"/>
      <c r="AM132" s="41"/>
      <c r="AN132" s="41"/>
      <c r="AO132" s="41"/>
      <c r="AP132" s="53"/>
      <c r="AQ132" s="55"/>
      <c r="AR132" s="40"/>
      <c r="AS132" s="41"/>
      <c r="AT132" s="41"/>
      <c r="AU132" s="41"/>
      <c r="AV132" s="41"/>
      <c r="AW132" s="53"/>
      <c r="AX132" s="103"/>
    </row>
    <row r="133" spans="1:50" ht="16.5" customHeight="1" thickBot="1" x14ac:dyDescent="0.25">
      <c r="A133" s="82"/>
      <c r="B133" s="83" t="s">
        <v>10</v>
      </c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8"/>
    </row>
    <row r="134" spans="1:50" ht="15.75" customHeight="1" thickBot="1" x14ac:dyDescent="0.3">
      <c r="A134" s="84"/>
      <c r="B134" s="85"/>
      <c r="C134" s="69">
        <v>1800</v>
      </c>
      <c r="D134" s="70">
        <f>D9+D14+D28+D39</f>
        <v>911</v>
      </c>
      <c r="E134" s="70">
        <v>107</v>
      </c>
      <c r="F134" s="70">
        <v>60</v>
      </c>
      <c r="G134" s="70">
        <f t="shared" ref="G134:R134" si="67">G9+G14+G28+G39</f>
        <v>405</v>
      </c>
      <c r="H134" s="70">
        <f t="shared" si="67"/>
        <v>135</v>
      </c>
      <c r="I134" s="89">
        <f t="shared" ca="1" si="67"/>
        <v>230</v>
      </c>
      <c r="J134" s="89">
        <f t="shared" ca="1" si="67"/>
        <v>60</v>
      </c>
      <c r="K134" s="89">
        <f t="shared" ca="1" si="67"/>
        <v>0</v>
      </c>
      <c r="L134" s="89">
        <f t="shared" ca="1" si="67"/>
        <v>0</v>
      </c>
      <c r="M134" s="89">
        <f t="shared" ca="1" si="67"/>
        <v>0</v>
      </c>
      <c r="N134" s="62">
        <f t="shared" ca="1" si="67"/>
        <v>5</v>
      </c>
      <c r="O134" s="62">
        <f t="shared" ca="1" si="67"/>
        <v>30</v>
      </c>
      <c r="P134" s="89">
        <f t="shared" ca="1" si="67"/>
        <v>240</v>
      </c>
      <c r="Q134" s="89">
        <f t="shared" ca="1" si="67"/>
        <v>30</v>
      </c>
      <c r="R134" s="89">
        <f t="shared" ca="1" si="67"/>
        <v>0</v>
      </c>
      <c r="S134" s="89">
        <v>55</v>
      </c>
      <c r="T134" s="89">
        <f t="shared" ref="T134:AP134" ca="1" si="68">T9+T14+T28+T39</f>
        <v>0</v>
      </c>
      <c r="U134" s="62">
        <f t="shared" ca="1" si="68"/>
        <v>7</v>
      </c>
      <c r="V134" s="62">
        <f t="shared" ca="1" si="68"/>
        <v>30</v>
      </c>
      <c r="W134" s="89">
        <f t="shared" ca="1" si="68"/>
        <v>135</v>
      </c>
      <c r="X134" s="89">
        <f t="shared" ca="1" si="68"/>
        <v>75</v>
      </c>
      <c r="Y134" s="89">
        <f t="shared" ca="1" si="68"/>
        <v>0</v>
      </c>
      <c r="Z134" s="89">
        <f t="shared" ca="1" si="68"/>
        <v>60</v>
      </c>
      <c r="AA134" s="89">
        <f t="shared" si="68"/>
        <v>45</v>
      </c>
      <c r="AB134" s="62">
        <f t="shared" ca="1" si="68"/>
        <v>3</v>
      </c>
      <c r="AC134" s="62">
        <f t="shared" si="68"/>
        <v>30</v>
      </c>
      <c r="AD134" s="89">
        <f t="shared" ca="1" si="68"/>
        <v>165</v>
      </c>
      <c r="AE134" s="89">
        <f t="shared" ca="1" si="68"/>
        <v>90</v>
      </c>
      <c r="AF134" s="89">
        <f t="shared" ca="1" si="68"/>
        <v>0</v>
      </c>
      <c r="AG134" s="89">
        <f t="shared" ca="1" si="68"/>
        <v>30</v>
      </c>
      <c r="AH134" s="89">
        <f t="shared" si="68"/>
        <v>45</v>
      </c>
      <c r="AI134" s="62">
        <f t="shared" ca="1" si="68"/>
        <v>4</v>
      </c>
      <c r="AJ134" s="62">
        <f t="shared" si="68"/>
        <v>31</v>
      </c>
      <c r="AK134" s="89">
        <f t="shared" si="68"/>
        <v>120</v>
      </c>
      <c r="AL134" s="89">
        <f t="shared" ca="1" si="68"/>
        <v>0</v>
      </c>
      <c r="AM134" s="89">
        <f t="shared" si="68"/>
        <v>30</v>
      </c>
      <c r="AN134" s="89">
        <f t="shared" si="68"/>
        <v>120</v>
      </c>
      <c r="AO134" s="89">
        <f t="shared" si="68"/>
        <v>45</v>
      </c>
      <c r="AP134" s="62">
        <f t="shared" ca="1" si="68"/>
        <v>8</v>
      </c>
      <c r="AQ134" s="62">
        <v>27</v>
      </c>
      <c r="AR134" s="89">
        <f>AR9+AR14+AR28+AR39</f>
        <v>60</v>
      </c>
      <c r="AS134" s="89">
        <f ca="1">AS9+AS14+AS28+AS39</f>
        <v>0</v>
      </c>
      <c r="AT134" s="89">
        <v>30</v>
      </c>
      <c r="AU134" s="89">
        <v>82</v>
      </c>
      <c r="AV134" s="89">
        <f ca="1">AV9+AV14+AV28+AV39</f>
        <v>0</v>
      </c>
      <c r="AW134" s="62">
        <f ca="1">AW9+AW14+AW28+AW39</f>
        <v>3</v>
      </c>
      <c r="AX134" s="105">
        <v>33</v>
      </c>
    </row>
    <row r="135" spans="1:50" x14ac:dyDescent="0.2">
      <c r="A135" s="76"/>
      <c r="B135" s="42"/>
      <c r="C135" s="68"/>
      <c r="D135" s="63"/>
      <c r="E135" s="63"/>
      <c r="F135" s="63"/>
      <c r="G135" s="63"/>
      <c r="H135" s="67" t="s">
        <v>22</v>
      </c>
      <c r="I135" s="174">
        <f ca="1">SUM(I134:M134)</f>
        <v>290</v>
      </c>
      <c r="J135" s="175"/>
      <c r="K135" s="175"/>
      <c r="L135" s="175"/>
      <c r="M135" s="176"/>
      <c r="N135" s="22"/>
      <c r="O135" s="21"/>
      <c r="P135" s="171">
        <f ca="1">SUM(P134:T134)</f>
        <v>325</v>
      </c>
      <c r="Q135" s="172"/>
      <c r="R135" s="172"/>
      <c r="S135" s="172"/>
      <c r="T135" s="173"/>
      <c r="U135" s="22"/>
      <c r="V135" s="21"/>
      <c r="W135" s="174">
        <f ca="1">SUM(W134:AA134)</f>
        <v>315</v>
      </c>
      <c r="X135" s="175"/>
      <c r="Y135" s="175"/>
      <c r="Z135" s="175"/>
      <c r="AA135" s="176"/>
      <c r="AB135" s="22"/>
      <c r="AC135" s="21"/>
      <c r="AD135" s="171">
        <f ca="1">SUM(AD134:AH134)</f>
        <v>330</v>
      </c>
      <c r="AE135" s="172"/>
      <c r="AF135" s="172"/>
      <c r="AG135" s="172"/>
      <c r="AH135" s="173"/>
      <c r="AI135" s="22"/>
      <c r="AJ135" s="21"/>
      <c r="AK135" s="174">
        <f ca="1">SUM(AK134:AO134)</f>
        <v>315</v>
      </c>
      <c r="AL135" s="175"/>
      <c r="AM135" s="175"/>
      <c r="AN135" s="175"/>
      <c r="AO135" s="176"/>
      <c r="AP135" s="22"/>
      <c r="AQ135" s="21"/>
      <c r="AR135" s="171">
        <v>225</v>
      </c>
      <c r="AS135" s="172"/>
      <c r="AT135" s="172"/>
      <c r="AU135" s="172"/>
      <c r="AV135" s="173"/>
      <c r="AW135" s="22"/>
      <c r="AX135" s="106"/>
    </row>
    <row r="136" spans="1:50" x14ac:dyDescent="0.2">
      <c r="A136" s="14"/>
      <c r="B136" s="20"/>
      <c r="C136" s="12"/>
      <c r="D136" s="21"/>
      <c r="E136" s="12"/>
      <c r="F136" s="12"/>
      <c r="G136" s="12"/>
      <c r="H136" s="12"/>
      <c r="I136" s="22"/>
      <c r="J136" s="22"/>
      <c r="K136" s="22"/>
      <c r="L136" s="22"/>
      <c r="M136" s="22"/>
      <c r="N136" s="22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8"/>
      <c r="AR136" s="78" t="s">
        <v>97</v>
      </c>
      <c r="AS136" s="22"/>
      <c r="AT136" s="22"/>
      <c r="AU136" s="22"/>
      <c r="AV136" s="22"/>
      <c r="AW136" s="22"/>
      <c r="AX136" s="23"/>
    </row>
    <row r="137" spans="1:50" ht="13.8" x14ac:dyDescent="0.25">
      <c r="A137" s="26"/>
      <c r="B137" s="20"/>
      <c r="C137" s="12"/>
      <c r="D137" s="21"/>
      <c r="E137" s="28"/>
      <c r="F137" s="28"/>
      <c r="G137" s="28"/>
      <c r="H137" s="28"/>
      <c r="I137" s="73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137" t="s">
        <v>98</v>
      </c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5" t="s">
        <v>97</v>
      </c>
      <c r="AS137" s="6"/>
      <c r="AT137" s="22"/>
      <c r="AU137" s="22"/>
      <c r="AV137" s="22"/>
      <c r="AW137" s="22"/>
      <c r="AX137" s="23"/>
    </row>
    <row r="138" spans="1:50" ht="13.8" x14ac:dyDescent="0.25">
      <c r="A138" s="14" t="s">
        <v>59</v>
      </c>
      <c r="B138" s="138" t="s">
        <v>101</v>
      </c>
      <c r="C138" s="12" t="s">
        <v>58</v>
      </c>
      <c r="D138" s="21"/>
      <c r="E138" s="27"/>
      <c r="F138" s="27"/>
      <c r="G138" s="27"/>
      <c r="H138" s="27"/>
      <c r="I138" s="27"/>
      <c r="J138" s="74"/>
      <c r="K138" s="46"/>
      <c r="L138" s="46"/>
      <c r="M138" s="130"/>
      <c r="N138" s="130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131"/>
      <c r="AD138" s="27"/>
      <c r="AE138" s="27"/>
      <c r="AF138" s="27"/>
      <c r="AG138" s="27"/>
      <c r="AH138" s="28"/>
      <c r="AI138" s="28"/>
      <c r="AJ138" s="28"/>
      <c r="AK138" s="28"/>
      <c r="AL138" s="28"/>
      <c r="AM138" s="28"/>
      <c r="AN138" s="28"/>
      <c r="AO138" s="79"/>
      <c r="AP138" s="28"/>
      <c r="AQ138" s="28"/>
      <c r="AR138" s="25"/>
      <c r="AS138" s="22"/>
      <c r="AT138" s="22"/>
      <c r="AU138" s="22"/>
      <c r="AV138" s="22"/>
      <c r="AW138" s="22"/>
      <c r="AX138" s="23"/>
    </row>
    <row r="139" spans="1:50" ht="15" x14ac:dyDescent="0.25">
      <c r="A139" s="24"/>
      <c r="B139" s="139" t="s">
        <v>100</v>
      </c>
      <c r="C139" s="15"/>
      <c r="D139" s="21"/>
      <c r="E139" s="77"/>
      <c r="F139" s="28"/>
      <c r="G139" s="27"/>
      <c r="H139" s="27"/>
      <c r="I139" s="24"/>
      <c r="J139" s="27" t="s">
        <v>48</v>
      </c>
      <c r="K139" s="46"/>
      <c r="L139" s="46"/>
      <c r="M139" s="130"/>
      <c r="N139" s="130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131"/>
      <c r="AD139" s="27"/>
      <c r="AE139" s="27"/>
      <c r="AF139" s="27" t="s">
        <v>99</v>
      </c>
      <c r="AG139" s="27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5"/>
      <c r="AS139" s="22"/>
      <c r="AT139" s="22"/>
      <c r="AU139" s="22"/>
      <c r="AV139" s="22"/>
      <c r="AW139" s="22"/>
      <c r="AX139" s="23"/>
    </row>
    <row r="140" spans="1:50" ht="13.2" x14ac:dyDescent="0.25">
      <c r="A140" s="26"/>
      <c r="B140" s="20"/>
      <c r="C140" s="12"/>
      <c r="D140" s="21"/>
      <c r="E140" s="77"/>
      <c r="F140" s="21"/>
      <c r="G140" s="43"/>
      <c r="H140" s="43"/>
      <c r="I140" s="43"/>
      <c r="J140" s="74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3"/>
      <c r="AE140" s="43"/>
      <c r="AF140" s="43"/>
      <c r="AG140" s="43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20"/>
      <c r="AS140" s="20"/>
      <c r="AT140" s="20"/>
      <c r="AU140" s="20"/>
      <c r="AV140" s="20"/>
      <c r="AW140" s="20"/>
      <c r="AX140" s="29"/>
    </row>
    <row r="141" spans="1:50" ht="13.8" thickBot="1" x14ac:dyDescent="0.3">
      <c r="A141" s="18"/>
      <c r="B141" s="117"/>
      <c r="C141" s="30"/>
      <c r="D141" s="99"/>
      <c r="E141" s="72"/>
      <c r="F141" s="72"/>
      <c r="G141" s="72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0"/>
      <c r="AW141" s="30"/>
      <c r="AX141" s="32"/>
    </row>
    <row r="142" spans="1:50" ht="12" thickTop="1" x14ac:dyDescent="0.2">
      <c r="A142" s="24"/>
      <c r="B142" s="128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12"/>
      <c r="P142" s="20"/>
      <c r="Q142" s="12"/>
      <c r="R142" s="21"/>
      <c r="S142" s="21"/>
      <c r="T142" s="12"/>
      <c r="U142" s="12"/>
      <c r="V142" s="1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x14ac:dyDescent="0.2">
      <c r="O143" s="15"/>
      <c r="P143" s="33"/>
      <c r="Q143" s="34"/>
      <c r="R143" s="34"/>
      <c r="S143" s="34"/>
      <c r="T143" s="34"/>
      <c r="U143" s="34"/>
      <c r="V143" s="34"/>
    </row>
    <row r="144" spans="1:50" x14ac:dyDescent="0.2">
      <c r="O144" s="15"/>
      <c r="P144" s="33"/>
      <c r="Q144" s="34"/>
      <c r="R144" s="34"/>
      <c r="S144" s="34"/>
      <c r="T144" s="34"/>
      <c r="U144" s="34"/>
      <c r="V144" s="34"/>
    </row>
    <row r="145" spans="15:22" x14ac:dyDescent="0.2">
      <c r="O145" s="15"/>
      <c r="P145" s="33"/>
      <c r="Q145" s="34"/>
      <c r="R145" s="34"/>
      <c r="S145" s="34"/>
      <c r="T145" s="34"/>
      <c r="U145" s="34"/>
      <c r="V145" s="34"/>
    </row>
  </sheetData>
  <mergeCells count="9">
    <mergeCell ref="AD135:AH135"/>
    <mergeCell ref="AK135:AO135"/>
    <mergeCell ref="AR135:AV135"/>
    <mergeCell ref="C6:H6"/>
    <mergeCell ref="A7:A8"/>
    <mergeCell ref="B7:B8"/>
    <mergeCell ref="I135:M135"/>
    <mergeCell ref="P135:T135"/>
    <mergeCell ref="W135:AA13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0"/>
  <sheetViews>
    <sheetView showGridLines="0" tabSelected="1" topLeftCell="C141" zoomScaleNormal="100" workbookViewId="0">
      <selection activeCell="AU51" sqref="AU51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0" width="3.33203125" style="7" customWidth="1"/>
    <col min="41" max="41" width="4.2187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4" t="s">
        <v>140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150</v>
      </c>
      <c r="T4" s="11" t="s">
        <v>77</v>
      </c>
      <c r="U4" s="4"/>
      <c r="W4" s="4"/>
      <c r="X4" s="4" t="s">
        <v>164</v>
      </c>
      <c r="Y4" s="6"/>
      <c r="Z4" s="6"/>
      <c r="AA4" s="6"/>
      <c r="AB4" s="6"/>
      <c r="AC4" s="6"/>
      <c r="AI4" s="7" t="s">
        <v>170</v>
      </c>
      <c r="AO4" s="7">
        <v>2017</v>
      </c>
      <c r="AP4" s="7" t="s">
        <v>171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77" t="s">
        <v>1</v>
      </c>
      <c r="D6" s="178"/>
      <c r="E6" s="178"/>
      <c r="F6" s="178"/>
      <c r="G6" s="178"/>
      <c r="H6" s="179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80" t="s">
        <v>2</v>
      </c>
      <c r="B7" s="182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81"/>
      <c r="B8" s="183"/>
      <c r="C8" s="113"/>
      <c r="D8" s="51" t="s">
        <v>13</v>
      </c>
      <c r="E8" s="52" t="s">
        <v>149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149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149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108</v>
      </c>
      <c r="C9" s="64">
        <f>SUM(C10:C13)</f>
        <v>34</v>
      </c>
      <c r="D9" s="64">
        <v>16</v>
      </c>
      <c r="E9" s="64">
        <f t="shared" ref="E9:M9" si="0">SUM(E10:E13)</f>
        <v>37</v>
      </c>
      <c r="F9" s="64">
        <f t="shared" si="0"/>
        <v>0</v>
      </c>
      <c r="G9" s="64">
        <f t="shared" si="0"/>
        <v>10</v>
      </c>
      <c r="H9" s="64">
        <f t="shared" si="0"/>
        <v>0</v>
      </c>
      <c r="I9" s="64">
        <f t="shared" si="0"/>
        <v>12</v>
      </c>
      <c r="J9" s="64">
        <f t="shared" si="0"/>
        <v>22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f t="shared" ref="AC9:AH9" si="3">SUM(AC10:AC13)</f>
        <v>0</v>
      </c>
      <c r="AD9" s="64">
        <f t="shared" si="3"/>
        <v>0</v>
      </c>
      <c r="AE9" s="64">
        <f t="shared" si="3"/>
        <v>15</v>
      </c>
      <c r="AF9" s="64">
        <f t="shared" si="3"/>
        <v>0</v>
      </c>
      <c r="AG9" s="64">
        <f t="shared" si="3"/>
        <v>10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x14ac:dyDescent="0.2">
      <c r="A10" s="92">
        <v>1</v>
      </c>
      <c r="B10" s="93" t="s">
        <v>33</v>
      </c>
      <c r="C10" s="98">
        <v>0</v>
      </c>
      <c r="D10" s="71">
        <v>0</v>
      </c>
      <c r="E10" s="71">
        <v>15</v>
      </c>
      <c r="F10" s="71">
        <f t="shared" ref="F10:H13" si="6">SUM(K10+R10+Y10+AF10+AM10+AT10)</f>
        <v>0</v>
      </c>
      <c r="G10" s="71">
        <f t="shared" si="6"/>
        <v>10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/>
      <c r="P10" s="96"/>
      <c r="Q10" s="41"/>
      <c r="R10" s="41"/>
      <c r="S10" s="41"/>
      <c r="T10" s="41"/>
      <c r="U10" s="95"/>
      <c r="V10" s="54"/>
      <c r="W10" s="40"/>
      <c r="X10" s="41"/>
      <c r="Y10" s="41"/>
      <c r="Z10" s="41"/>
      <c r="AA10" s="41"/>
      <c r="AB10" s="95"/>
      <c r="AC10" s="54"/>
      <c r="AD10" s="40"/>
      <c r="AE10" s="41">
        <v>15</v>
      </c>
      <c r="AF10" s="41"/>
      <c r="AG10" s="41">
        <v>10</v>
      </c>
      <c r="AH10" s="41"/>
      <c r="AI10" s="159" t="s">
        <v>148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0.199999999999999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ref="F11:H12" si="7">SUM(K11+R11+Y11+AF11+AM11+AT11)</f>
        <v>0</v>
      </c>
      <c r="G11" s="71">
        <f t="shared" si="7"/>
        <v>0</v>
      </c>
      <c r="H11" s="71">
        <f t="shared" si="7"/>
        <v>0</v>
      </c>
      <c r="I11" s="40">
        <v>8</v>
      </c>
      <c r="J11" s="41">
        <v>22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0.199999999999999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7"/>
        <v>0</v>
      </c>
      <c r="G12" s="71">
        <f t="shared" si="7"/>
        <v>0</v>
      </c>
      <c r="H12" s="71">
        <f t="shared" si="7"/>
        <v>0</v>
      </c>
      <c r="I12" s="40">
        <v>4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0.199999999999999" x14ac:dyDescent="0.2">
      <c r="A13" s="92">
        <v>4</v>
      </c>
      <c r="B13" s="93"/>
      <c r="C13" s="98">
        <v>0</v>
      </c>
      <c r="D13" s="71">
        <v>0</v>
      </c>
      <c r="E13" s="71">
        <v>0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95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109</v>
      </c>
      <c r="C14" s="64">
        <f t="shared" ref="C14:M14" si="8">SUM(C15:C26)</f>
        <v>427</v>
      </c>
      <c r="D14" s="64">
        <f t="shared" si="8"/>
        <v>278</v>
      </c>
      <c r="E14" s="64">
        <f t="shared" si="8"/>
        <v>119</v>
      </c>
      <c r="F14" s="64">
        <f t="shared" si="8"/>
        <v>0</v>
      </c>
      <c r="G14" s="64">
        <f t="shared" si="8"/>
        <v>30</v>
      </c>
      <c r="H14" s="64">
        <f t="shared" si="8"/>
        <v>0</v>
      </c>
      <c r="I14" s="64">
        <f t="shared" si="8"/>
        <v>105</v>
      </c>
      <c r="J14" s="64">
        <f t="shared" si="8"/>
        <v>15</v>
      </c>
      <c r="K14" s="64">
        <f t="shared" si="8"/>
        <v>0</v>
      </c>
      <c r="L14" s="64">
        <f t="shared" si="8"/>
        <v>30</v>
      </c>
      <c r="M14" s="64">
        <f t="shared" si="8"/>
        <v>0</v>
      </c>
      <c r="N14" s="65">
        <f>COUNTIF(N15:N26,"E")</f>
        <v>4</v>
      </c>
      <c r="O14" s="65">
        <f t="shared" ref="O14:T14" si="9">SUM(O15:O26)</f>
        <v>23</v>
      </c>
      <c r="P14" s="64">
        <f t="shared" si="9"/>
        <v>93</v>
      </c>
      <c r="Q14" s="64">
        <f t="shared" si="9"/>
        <v>37</v>
      </c>
      <c r="R14" s="64">
        <f t="shared" si="9"/>
        <v>0</v>
      </c>
      <c r="S14" s="64">
        <f t="shared" si="9"/>
        <v>0</v>
      </c>
      <c r="T14" s="64">
        <f t="shared" si="9"/>
        <v>0</v>
      </c>
      <c r="U14" s="65">
        <f>COUNTIF(U15:U26,"E")</f>
        <v>4</v>
      </c>
      <c r="V14" s="65">
        <f t="shared" ref="V14:AA14" si="10">SUM(V15:V26)</f>
        <v>17</v>
      </c>
      <c r="W14" s="64">
        <f t="shared" si="10"/>
        <v>30</v>
      </c>
      <c r="X14" s="64">
        <f t="shared" si="10"/>
        <v>27</v>
      </c>
      <c r="Y14" s="64">
        <f t="shared" si="10"/>
        <v>0</v>
      </c>
      <c r="Z14" s="64">
        <f t="shared" si="10"/>
        <v>0</v>
      </c>
      <c r="AA14" s="64">
        <f t="shared" si="10"/>
        <v>0</v>
      </c>
      <c r="AB14" s="65">
        <f>COUNTIF(AB15:AB26,"E")</f>
        <v>1</v>
      </c>
      <c r="AC14" s="65">
        <f t="shared" ref="AC14:AH14" si="11">SUM(AC15:AC26)</f>
        <v>8</v>
      </c>
      <c r="AD14" s="64">
        <f t="shared" si="11"/>
        <v>50</v>
      </c>
      <c r="AE14" s="64">
        <f t="shared" si="11"/>
        <v>40</v>
      </c>
      <c r="AF14" s="64">
        <f t="shared" si="11"/>
        <v>0</v>
      </c>
      <c r="AG14" s="64">
        <f t="shared" si="11"/>
        <v>0</v>
      </c>
      <c r="AH14" s="64">
        <f t="shared" si="11"/>
        <v>0</v>
      </c>
      <c r="AI14" s="65">
        <f>COUNTIF(AI15:AI26,"E")</f>
        <v>2</v>
      </c>
      <c r="AJ14" s="65">
        <f t="shared" ref="AJ14:AO14" si="12">SUM(AJ15:AJ26)</f>
        <v>12</v>
      </c>
      <c r="AK14" s="64">
        <f t="shared" si="12"/>
        <v>0</v>
      </c>
      <c r="AL14" s="64">
        <f t="shared" si="12"/>
        <v>0</v>
      </c>
      <c r="AM14" s="64">
        <f t="shared" si="12"/>
        <v>0</v>
      </c>
      <c r="AN14" s="64">
        <f t="shared" si="12"/>
        <v>0</v>
      </c>
      <c r="AO14" s="64">
        <f t="shared" si="12"/>
        <v>0</v>
      </c>
      <c r="AP14" s="65">
        <f>COUNTIF(AP15:AP26,"E")</f>
        <v>0</v>
      </c>
      <c r="AQ14" s="65">
        <f t="shared" ref="AQ14:AV14" si="13">SUM(AQ15:AQ26)</f>
        <v>0</v>
      </c>
      <c r="AR14" s="64">
        <f t="shared" si="13"/>
        <v>0</v>
      </c>
      <c r="AS14" s="64">
        <f t="shared" si="13"/>
        <v>0</v>
      </c>
      <c r="AT14" s="64">
        <f t="shared" si="13"/>
        <v>0</v>
      </c>
      <c r="AU14" s="64">
        <f t="shared" si="13"/>
        <v>0</v>
      </c>
      <c r="AV14" s="64">
        <f t="shared" si="13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4">D15+E15+F15+G15+H15</f>
        <v>30</v>
      </c>
      <c r="D15" s="71">
        <f t="shared" ref="D15:H26" si="15">SUM(I15+P15+W15+AD15+AK15+AR15)</f>
        <v>0</v>
      </c>
      <c r="E15" s="71">
        <f t="shared" si="15"/>
        <v>0</v>
      </c>
      <c r="F15" s="71">
        <f t="shared" si="15"/>
        <v>0</v>
      </c>
      <c r="G15" s="71">
        <f t="shared" si="15"/>
        <v>30</v>
      </c>
      <c r="H15" s="71">
        <f t="shared" si="15"/>
        <v>0</v>
      </c>
      <c r="I15" s="40"/>
      <c r="J15" s="41"/>
      <c r="K15" s="41"/>
      <c r="L15" s="41">
        <v>30</v>
      </c>
      <c r="M15" s="41"/>
      <c r="N15" s="53" t="s">
        <v>43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30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4"/>
        <v>30</v>
      </c>
      <c r="D17" s="71">
        <f t="shared" si="15"/>
        <v>30</v>
      </c>
      <c r="E17" s="71">
        <f t="shared" si="15"/>
        <v>0</v>
      </c>
      <c r="F17" s="71">
        <f t="shared" si="15"/>
        <v>0</v>
      </c>
      <c r="G17" s="71">
        <f t="shared" si="15"/>
        <v>0</v>
      </c>
      <c r="H17" s="71">
        <f t="shared" si="15"/>
        <v>0</v>
      </c>
      <c r="I17" s="40">
        <v>30</v>
      </c>
      <c r="J17" s="41"/>
      <c r="K17" s="41"/>
      <c r="L17" s="41"/>
      <c r="M17" s="41"/>
      <c r="N17" s="53" t="s">
        <v>28</v>
      </c>
      <c r="O17" s="54">
        <v>4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25</v>
      </c>
      <c r="Q18" s="41">
        <v>12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4"/>
        <v>30</v>
      </c>
      <c r="D19" s="71">
        <f t="shared" si="15"/>
        <v>15</v>
      </c>
      <c r="E19" s="71">
        <f t="shared" si="15"/>
        <v>15</v>
      </c>
      <c r="F19" s="71">
        <f t="shared" si="15"/>
        <v>0</v>
      </c>
      <c r="G19" s="71">
        <f t="shared" si="15"/>
        <v>0</v>
      </c>
      <c r="H19" s="71">
        <f t="shared" si="15"/>
        <v>0</v>
      </c>
      <c r="I19" s="40">
        <v>15</v>
      </c>
      <c r="J19" s="41">
        <v>15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4"/>
        <v>45</v>
      </c>
      <c r="D20" s="71">
        <f t="shared" si="15"/>
        <v>20</v>
      </c>
      <c r="E20" s="71">
        <f t="shared" si="15"/>
        <v>25</v>
      </c>
      <c r="F20" s="71">
        <f t="shared" si="15"/>
        <v>0</v>
      </c>
      <c r="G20" s="71">
        <f t="shared" si="15"/>
        <v>0</v>
      </c>
      <c r="H20" s="71">
        <f t="shared" si="15"/>
        <v>0</v>
      </c>
      <c r="I20" s="40"/>
      <c r="J20" s="41"/>
      <c r="K20" s="41"/>
      <c r="L20" s="41"/>
      <c r="M20" s="41"/>
      <c r="N20" s="53"/>
      <c r="O20" s="55"/>
      <c r="P20" s="40">
        <v>20</v>
      </c>
      <c r="Q20" s="41">
        <v>25</v>
      </c>
      <c r="R20" s="41"/>
      <c r="S20" s="41"/>
      <c r="T20" s="41"/>
      <c r="U20" s="53" t="s">
        <v>28</v>
      </c>
      <c r="V20" s="55">
        <v>7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0.199999999999999" x14ac:dyDescent="0.2">
      <c r="A21" s="92">
        <v>7</v>
      </c>
      <c r="B21" s="118" t="s">
        <v>55</v>
      </c>
      <c r="C21" s="98">
        <f t="shared" si="14"/>
        <v>18</v>
      </c>
      <c r="D21" s="71">
        <f t="shared" si="15"/>
        <v>18</v>
      </c>
      <c r="E21" s="71">
        <f t="shared" si="15"/>
        <v>0</v>
      </c>
      <c r="F21" s="71">
        <f t="shared" si="15"/>
        <v>0</v>
      </c>
      <c r="G21" s="71">
        <f t="shared" si="15"/>
        <v>0</v>
      </c>
      <c r="H21" s="71">
        <f t="shared" si="15"/>
        <v>0</v>
      </c>
      <c r="I21" s="40"/>
      <c r="J21" s="41"/>
      <c r="K21" s="41"/>
      <c r="L21" s="41"/>
      <c r="M21" s="41"/>
      <c r="N21" s="53"/>
      <c r="O21" s="55"/>
      <c r="P21" s="40">
        <v>18</v>
      </c>
      <c r="Q21" s="41"/>
      <c r="R21" s="41"/>
      <c r="S21" s="41"/>
      <c r="T21" s="41"/>
      <c r="U21" s="53" t="s">
        <v>28</v>
      </c>
      <c r="V21" s="55">
        <v>3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0.199999999999999" x14ac:dyDescent="0.2">
      <c r="A22" s="92">
        <v>8</v>
      </c>
      <c r="B22" s="93" t="s">
        <v>49</v>
      </c>
      <c r="C22" s="98">
        <f t="shared" si="14"/>
        <v>30</v>
      </c>
      <c r="D22" s="71">
        <f t="shared" si="15"/>
        <v>30</v>
      </c>
      <c r="E22" s="71">
        <f t="shared" si="15"/>
        <v>0</v>
      </c>
      <c r="F22" s="71">
        <f t="shared" si="15"/>
        <v>0</v>
      </c>
      <c r="G22" s="71">
        <f t="shared" si="15"/>
        <v>0</v>
      </c>
      <c r="H22" s="71">
        <f t="shared" si="15"/>
        <v>0</v>
      </c>
      <c r="I22" s="40">
        <v>30</v>
      </c>
      <c r="J22" s="41"/>
      <c r="K22" s="41"/>
      <c r="L22" s="41"/>
      <c r="M22" s="41"/>
      <c r="N22" s="53" t="s">
        <v>28</v>
      </c>
      <c r="O22" s="55">
        <v>4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4"/>
        <v>30</v>
      </c>
      <c r="D23" s="71">
        <f t="shared" si="15"/>
        <v>30</v>
      </c>
      <c r="E23" s="71">
        <f t="shared" si="15"/>
        <v>0</v>
      </c>
      <c r="F23" s="71">
        <f t="shared" si="15"/>
        <v>0</v>
      </c>
      <c r="G23" s="71">
        <f t="shared" si="15"/>
        <v>0</v>
      </c>
      <c r="H23" s="71">
        <f t="shared" si="15"/>
        <v>0</v>
      </c>
      <c r="I23" s="40"/>
      <c r="J23" s="41"/>
      <c r="K23" s="41"/>
      <c r="L23" s="41"/>
      <c r="M23" s="41"/>
      <c r="N23" s="53"/>
      <c r="O23" s="55"/>
      <c r="P23" s="40">
        <v>30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4"/>
        <v>57</v>
      </c>
      <c r="D24" s="71">
        <f t="shared" si="15"/>
        <v>30</v>
      </c>
      <c r="E24" s="71">
        <f t="shared" si="15"/>
        <v>27</v>
      </c>
      <c r="F24" s="71">
        <f t="shared" si="15"/>
        <v>0</v>
      </c>
      <c r="G24" s="71">
        <f t="shared" si="15"/>
        <v>0</v>
      </c>
      <c r="H24" s="71">
        <f t="shared" si="15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30</v>
      </c>
      <c r="X24" s="41">
        <v>27</v>
      </c>
      <c r="Y24" s="41"/>
      <c r="Z24" s="41"/>
      <c r="AA24" s="41"/>
      <c r="AB24" s="53" t="s">
        <v>28</v>
      </c>
      <c r="AC24" s="55">
        <v>8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4"/>
        <v>45</v>
      </c>
      <c r="D25" s="71">
        <f t="shared" si="15"/>
        <v>25</v>
      </c>
      <c r="E25" s="71">
        <f t="shared" si="15"/>
        <v>20</v>
      </c>
      <c r="F25" s="71">
        <f t="shared" si="15"/>
        <v>0</v>
      </c>
      <c r="G25" s="71">
        <f t="shared" si="15"/>
        <v>0</v>
      </c>
      <c r="H25" s="71">
        <f t="shared" si="15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25</v>
      </c>
      <c r="AE25" s="41">
        <v>20</v>
      </c>
      <c r="AF25" s="41"/>
      <c r="AG25" s="41"/>
      <c r="AH25" s="41"/>
      <c r="AI25" s="53" t="s">
        <v>28</v>
      </c>
      <c r="AJ25" s="55">
        <v>6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4"/>
        <v>45</v>
      </c>
      <c r="D26" s="71">
        <f t="shared" si="15"/>
        <v>25</v>
      </c>
      <c r="E26" s="71">
        <f t="shared" si="15"/>
        <v>20</v>
      </c>
      <c r="F26" s="71">
        <f t="shared" si="15"/>
        <v>0</v>
      </c>
      <c r="G26" s="71">
        <f t="shared" si="15"/>
        <v>0</v>
      </c>
      <c r="H26" s="71">
        <f t="shared" si="15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25</v>
      </c>
      <c r="AE26" s="41">
        <v>20</v>
      </c>
      <c r="AF26" s="41"/>
      <c r="AG26" s="41"/>
      <c r="AH26" s="41"/>
      <c r="AI26" s="53" t="s">
        <v>28</v>
      </c>
      <c r="AJ26" s="55">
        <v>6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110</v>
      </c>
      <c r="C28" s="64">
        <f>SUM(C29:C38)</f>
        <v>428</v>
      </c>
      <c r="D28" s="64">
        <f>SUM(D29:D38)</f>
        <v>120</v>
      </c>
      <c r="E28" s="64">
        <f>SUM(E29:E38)</f>
        <v>190</v>
      </c>
      <c r="F28" s="64">
        <f>SUM(F29:F38)</f>
        <v>0</v>
      </c>
      <c r="G28" s="64">
        <f t="shared" ref="G28:M28" si="16">SUM(G29:G38)</f>
        <v>118</v>
      </c>
      <c r="H28" s="64">
        <f t="shared" si="16"/>
        <v>0</v>
      </c>
      <c r="I28" s="64">
        <f t="shared" si="16"/>
        <v>0</v>
      </c>
      <c r="J28" s="64">
        <f t="shared" si="16"/>
        <v>0</v>
      </c>
      <c r="K28" s="64">
        <f t="shared" si="16"/>
        <v>0</v>
      </c>
      <c r="L28" s="64">
        <f t="shared" si="16"/>
        <v>0</v>
      </c>
      <c r="M28" s="64">
        <f t="shared" si="16"/>
        <v>0</v>
      </c>
      <c r="N28" s="65">
        <f>COUNTIF(N29:N38,"E")</f>
        <v>0</v>
      </c>
      <c r="O28" s="65">
        <f t="shared" ref="O28:T28" si="17">SUM(O29:O38)</f>
        <v>0</v>
      </c>
      <c r="P28" s="64">
        <f t="shared" si="17"/>
        <v>30</v>
      </c>
      <c r="Q28" s="64">
        <f t="shared" si="17"/>
        <v>0</v>
      </c>
      <c r="R28" s="64">
        <f t="shared" si="17"/>
        <v>0</v>
      </c>
      <c r="S28" s="64">
        <f t="shared" si="17"/>
        <v>55</v>
      </c>
      <c r="T28" s="64">
        <f t="shared" si="17"/>
        <v>0</v>
      </c>
      <c r="U28" s="65">
        <f>COUNTIF(U29:U38,"E")</f>
        <v>1</v>
      </c>
      <c r="V28" s="65">
        <f t="shared" ref="V28:AA28" si="18">SUM(V29:V38)</f>
        <v>11</v>
      </c>
      <c r="W28" s="64">
        <f t="shared" si="18"/>
        <v>45</v>
      </c>
      <c r="X28" s="64">
        <f t="shared" si="18"/>
        <v>10</v>
      </c>
      <c r="Y28" s="64">
        <f t="shared" si="18"/>
        <v>0</v>
      </c>
      <c r="Z28" s="64">
        <f t="shared" si="18"/>
        <v>45</v>
      </c>
      <c r="AA28" s="64">
        <f t="shared" si="18"/>
        <v>0</v>
      </c>
      <c r="AB28" s="65">
        <f>COUNTIF(AB29:AB38,"E")</f>
        <v>2</v>
      </c>
      <c r="AC28" s="115">
        <f>SUM(AC29:AC37)</f>
        <v>18</v>
      </c>
      <c r="AD28" s="64">
        <f>SUM(AD29:AD38)</f>
        <v>45</v>
      </c>
      <c r="AE28" s="64">
        <f>SUM(AE29:AE38)</f>
        <v>180</v>
      </c>
      <c r="AF28" s="64">
        <f>SUM(AF29:AF38)</f>
        <v>0</v>
      </c>
      <c r="AG28" s="64">
        <f>SUM(AG29:AG38)</f>
        <v>18</v>
      </c>
      <c r="AH28" s="64">
        <f>SUM(AH29:AH38)</f>
        <v>0</v>
      </c>
      <c r="AI28" s="65">
        <f>COUNTIF(AI29:AI38,"E")</f>
        <v>2</v>
      </c>
      <c r="AJ28" s="65">
        <f t="shared" ref="AJ28:AO28" si="19">SUM(AJ29:AJ38)</f>
        <v>18</v>
      </c>
      <c r="AK28" s="64">
        <f t="shared" si="19"/>
        <v>0</v>
      </c>
      <c r="AL28" s="64">
        <f t="shared" si="19"/>
        <v>0</v>
      </c>
      <c r="AM28" s="64">
        <f t="shared" si="19"/>
        <v>0</v>
      </c>
      <c r="AN28" s="64">
        <f t="shared" si="19"/>
        <v>0</v>
      </c>
      <c r="AO28" s="64">
        <f t="shared" si="19"/>
        <v>0</v>
      </c>
      <c r="AP28" s="65">
        <f>COUNTIF(AP29:AP38,"E")</f>
        <v>0</v>
      </c>
      <c r="AQ28" s="65">
        <f t="shared" ref="AQ28:AV28" si="20">SUM(AQ29:AQ38)</f>
        <v>0</v>
      </c>
      <c r="AR28" s="64">
        <f t="shared" si="20"/>
        <v>0</v>
      </c>
      <c r="AS28" s="64">
        <f t="shared" si="20"/>
        <v>0</v>
      </c>
      <c r="AT28" s="64">
        <f t="shared" si="20"/>
        <v>0</v>
      </c>
      <c r="AU28" s="64">
        <f t="shared" si="20"/>
        <v>0</v>
      </c>
      <c r="AV28" s="64">
        <f t="shared" si="20"/>
        <v>0</v>
      </c>
      <c r="AW28" s="65">
        <f>COUNTIF(AW29:AW38,"E")</f>
        <v>0</v>
      </c>
      <c r="AX28" s="101">
        <f>SUM(AX29:AX38)</f>
        <v>0</v>
      </c>
    </row>
    <row r="29" spans="1:50" s="13" customFormat="1" ht="10.199999999999999" x14ac:dyDescent="0.2">
      <c r="A29" s="90">
        <v>1</v>
      </c>
      <c r="B29" s="91" t="s">
        <v>50</v>
      </c>
      <c r="C29" s="98">
        <f t="shared" ref="C29:C34" si="21">D29+E29+F29+G29+H29</f>
        <v>45</v>
      </c>
      <c r="D29" s="71">
        <f t="shared" ref="D29:H37" si="22">SUM(I29+P29+W29+AD29+AK29+AR29)</f>
        <v>27</v>
      </c>
      <c r="E29" s="71">
        <f t="shared" si="22"/>
        <v>0</v>
      </c>
      <c r="F29" s="71">
        <f t="shared" si="22"/>
        <v>0</v>
      </c>
      <c r="G29" s="71">
        <f t="shared" si="22"/>
        <v>18</v>
      </c>
      <c r="H29" s="71">
        <f t="shared" si="22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27</v>
      </c>
      <c r="X29" s="41"/>
      <c r="Y29" s="41"/>
      <c r="Z29" s="41">
        <v>18</v>
      </c>
      <c r="AA29" s="41"/>
      <c r="AB29" s="53" t="s">
        <v>28</v>
      </c>
      <c r="AC29" s="54">
        <v>8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0.199999999999999" x14ac:dyDescent="0.2">
      <c r="A30" s="92">
        <v>2</v>
      </c>
      <c r="B30" s="93" t="s">
        <v>51</v>
      </c>
      <c r="C30" s="98">
        <f>D30+E30+F30+G30+H30</f>
        <v>27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27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27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0.199999999999999" x14ac:dyDescent="0.2">
      <c r="A31" s="92">
        <v>3</v>
      </c>
      <c r="B31" s="93" t="s">
        <v>71</v>
      </c>
      <c r="C31" s="98">
        <v>30</v>
      </c>
      <c r="D31" s="71">
        <v>0</v>
      </c>
      <c r="E31" s="71">
        <v>0</v>
      </c>
      <c r="F31" s="71">
        <v>0</v>
      </c>
      <c r="G31" s="71">
        <v>30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30</v>
      </c>
      <c r="T31" s="41"/>
      <c r="U31" s="53" t="s">
        <v>43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1"/>
        <v>30</v>
      </c>
      <c r="D32" s="71">
        <f t="shared" si="22"/>
        <v>30</v>
      </c>
      <c r="E32" s="71">
        <f t="shared" si="22"/>
        <v>0</v>
      </c>
      <c r="F32" s="71">
        <f t="shared" si="22"/>
        <v>0</v>
      </c>
      <c r="G32" s="71">
        <f t="shared" si="22"/>
        <v>0</v>
      </c>
      <c r="H32" s="71">
        <f t="shared" si="22"/>
        <v>0</v>
      </c>
      <c r="I32" s="40"/>
      <c r="J32" s="41"/>
      <c r="K32" s="41"/>
      <c r="L32" s="41"/>
      <c r="M32" s="41"/>
      <c r="N32" s="53"/>
      <c r="O32" s="55"/>
      <c r="P32" s="40">
        <v>30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1"/>
        <v>28</v>
      </c>
      <c r="D33" s="71">
        <f t="shared" si="22"/>
        <v>18</v>
      </c>
      <c r="E33" s="71">
        <f t="shared" si="22"/>
        <v>10</v>
      </c>
      <c r="F33" s="71">
        <f t="shared" si="22"/>
        <v>0</v>
      </c>
      <c r="G33" s="71">
        <f t="shared" si="22"/>
        <v>0</v>
      </c>
      <c r="H33" s="71">
        <f t="shared" si="22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18</v>
      </c>
      <c r="X33" s="41">
        <v>10</v>
      </c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0.199999999999999" x14ac:dyDescent="0.2">
      <c r="A34" s="92">
        <v>6</v>
      </c>
      <c r="B34" s="118" t="s">
        <v>56</v>
      </c>
      <c r="C34" s="98">
        <f t="shared" si="21"/>
        <v>27</v>
      </c>
      <c r="D34" s="71">
        <f t="shared" si="22"/>
        <v>27</v>
      </c>
      <c r="E34" s="71">
        <f t="shared" si="22"/>
        <v>0</v>
      </c>
      <c r="F34" s="71">
        <f t="shared" si="22"/>
        <v>0</v>
      </c>
      <c r="G34" s="71">
        <f t="shared" si="22"/>
        <v>0</v>
      </c>
      <c r="H34" s="71">
        <f t="shared" si="22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27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25</v>
      </c>
      <c r="D35" s="71">
        <f t="shared" si="22"/>
        <v>0</v>
      </c>
      <c r="E35" s="71">
        <f t="shared" si="22"/>
        <v>0</v>
      </c>
      <c r="F35" s="71">
        <f t="shared" si="22"/>
        <v>0</v>
      </c>
      <c r="G35" s="71">
        <f t="shared" si="22"/>
        <v>25</v>
      </c>
      <c r="H35" s="71">
        <f t="shared" si="22"/>
        <v>0</v>
      </c>
      <c r="I35" s="40"/>
      <c r="J35" s="41"/>
      <c r="K35" s="41"/>
      <c r="L35" s="41"/>
      <c r="M35" s="41"/>
      <c r="N35" s="53"/>
      <c r="O35" s="55"/>
      <c r="P35" s="40"/>
      <c r="Q35" s="41"/>
      <c r="R35" s="41"/>
      <c r="S35" s="41">
        <v>25</v>
      </c>
      <c r="T35" s="41"/>
      <c r="U35" s="53" t="s">
        <v>43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18</v>
      </c>
      <c r="D36" s="71">
        <f t="shared" si="22"/>
        <v>0</v>
      </c>
      <c r="E36" s="71">
        <f t="shared" si="22"/>
        <v>0</v>
      </c>
      <c r="F36" s="71">
        <f t="shared" si="22"/>
        <v>0</v>
      </c>
      <c r="G36" s="71">
        <f t="shared" si="22"/>
        <v>18</v>
      </c>
      <c r="H36" s="71">
        <f t="shared" si="22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18</v>
      </c>
      <c r="AH36" s="41"/>
      <c r="AI36" s="53" t="s">
        <v>43</v>
      </c>
      <c r="AJ36" s="55">
        <v>3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15.6" customHeight="1" x14ac:dyDescent="0.25">
      <c r="A37" s="119">
        <v>9</v>
      </c>
      <c r="B37" s="116" t="s">
        <v>63</v>
      </c>
      <c r="C37" s="120">
        <v>18</v>
      </c>
      <c r="D37" s="121">
        <f t="shared" si="22"/>
        <v>18</v>
      </c>
      <c r="E37" s="121">
        <f t="shared" si="22"/>
        <v>0</v>
      </c>
      <c r="F37" s="121">
        <f t="shared" si="22"/>
        <v>0</v>
      </c>
      <c r="G37" s="121">
        <v>0</v>
      </c>
      <c r="H37" s="121">
        <f t="shared" si="22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18</v>
      </c>
      <c r="AE37" s="123"/>
      <c r="AF37" s="123"/>
      <c r="AG37" s="123"/>
      <c r="AH37" s="123"/>
      <c r="AI37" s="124" t="s">
        <v>28</v>
      </c>
      <c r="AJ37" s="125">
        <v>3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>
        <v>10</v>
      </c>
      <c r="B38" s="93" t="s">
        <v>157</v>
      </c>
      <c r="C38" s="98">
        <v>180</v>
      </c>
      <c r="D38" s="71">
        <v>0</v>
      </c>
      <c r="E38" s="71">
        <v>180</v>
      </c>
      <c r="F38" s="71">
        <v>0</v>
      </c>
      <c r="G38" s="71">
        <v>0</v>
      </c>
      <c r="H38" s="71">
        <v>0</v>
      </c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>
        <v>180</v>
      </c>
      <c r="AF38" s="41"/>
      <c r="AG38" s="41"/>
      <c r="AH38" s="41"/>
      <c r="AI38" s="53" t="s">
        <v>46</v>
      </c>
      <c r="AJ38" s="55">
        <v>7</v>
      </c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5">
      <c r="A39" s="35" t="s">
        <v>26</v>
      </c>
      <c r="B39" s="141" t="s">
        <v>113</v>
      </c>
      <c r="C39" s="64">
        <f t="shared" ref="C39:M39" si="23">SUM(C40:C57)</f>
        <v>559</v>
      </c>
      <c r="D39" s="64">
        <f t="shared" si="23"/>
        <v>93</v>
      </c>
      <c r="E39" s="64">
        <f t="shared" si="23"/>
        <v>180</v>
      </c>
      <c r="F39" s="64">
        <f t="shared" si="23"/>
        <v>60</v>
      </c>
      <c r="G39" s="64">
        <f t="shared" si="23"/>
        <v>154</v>
      </c>
      <c r="H39" s="64">
        <f t="shared" si="23"/>
        <v>72</v>
      </c>
      <c r="I39" s="64">
        <f t="shared" si="23"/>
        <v>0</v>
      </c>
      <c r="J39" s="64">
        <f t="shared" si="23"/>
        <v>0</v>
      </c>
      <c r="K39" s="64">
        <f t="shared" si="23"/>
        <v>0</v>
      </c>
      <c r="L39" s="64">
        <f t="shared" si="23"/>
        <v>0</v>
      </c>
      <c r="M39" s="64">
        <f t="shared" si="23"/>
        <v>0</v>
      </c>
      <c r="N39" s="65">
        <f>COUNTIF(N40:N57,"E")</f>
        <v>0</v>
      </c>
      <c r="O39" s="65">
        <f t="shared" ref="O39:T39" si="24">SUM(O40:O57)</f>
        <v>0</v>
      </c>
      <c r="P39" s="64">
        <f t="shared" si="24"/>
        <v>0</v>
      </c>
      <c r="Q39" s="64">
        <f t="shared" si="24"/>
        <v>0</v>
      </c>
      <c r="R39" s="64">
        <f t="shared" si="24"/>
        <v>0</v>
      </c>
      <c r="S39" s="64">
        <f t="shared" si="24"/>
        <v>0</v>
      </c>
      <c r="T39" s="64">
        <f t="shared" si="24"/>
        <v>0</v>
      </c>
      <c r="U39" s="65">
        <f>COUNTIF(U40:U57,"E")</f>
        <v>0</v>
      </c>
      <c r="V39" s="65">
        <f t="shared" ref="V39:AA39" si="25">SUM(V40:V57)</f>
        <v>0</v>
      </c>
      <c r="W39" s="64">
        <f t="shared" si="25"/>
        <v>0</v>
      </c>
      <c r="X39" s="64">
        <f t="shared" si="25"/>
        <v>0</v>
      </c>
      <c r="Y39" s="64">
        <f t="shared" si="25"/>
        <v>0</v>
      </c>
      <c r="Z39" s="64">
        <f t="shared" si="25"/>
        <v>0</v>
      </c>
      <c r="AA39" s="64">
        <f t="shared" si="25"/>
        <v>24</v>
      </c>
      <c r="AB39" s="65">
        <f>COUNTIF(AB40:AB57,"E")</f>
        <v>0</v>
      </c>
      <c r="AC39" s="65">
        <f t="shared" ref="AC39:AH39" si="26">SUM(AC40:AC57)</f>
        <v>2</v>
      </c>
      <c r="AD39" s="64">
        <f t="shared" si="26"/>
        <v>0</v>
      </c>
      <c r="AE39" s="64">
        <f t="shared" si="26"/>
        <v>0</v>
      </c>
      <c r="AF39" s="64">
        <f t="shared" si="26"/>
        <v>0</v>
      </c>
      <c r="AG39" s="64">
        <f t="shared" si="26"/>
        <v>0</v>
      </c>
      <c r="AH39" s="64">
        <f t="shared" si="26"/>
        <v>24</v>
      </c>
      <c r="AI39" s="65">
        <f>COUNTIF(AI40:AI57,"E")</f>
        <v>0</v>
      </c>
      <c r="AJ39" s="65">
        <f t="shared" ref="AJ39:AO39" si="27">SUM(AJ40:AJ57)</f>
        <v>2</v>
      </c>
      <c r="AK39" s="64">
        <f t="shared" si="27"/>
        <v>57</v>
      </c>
      <c r="AL39" s="64">
        <f t="shared" si="27"/>
        <v>180</v>
      </c>
      <c r="AM39" s="64">
        <f t="shared" si="27"/>
        <v>30</v>
      </c>
      <c r="AN39" s="64">
        <f t="shared" si="27"/>
        <v>72</v>
      </c>
      <c r="AO39" s="64">
        <f t="shared" si="27"/>
        <v>24</v>
      </c>
      <c r="AP39" s="65">
        <f>COUNTIF(AP40:AP57,"E")</f>
        <v>2</v>
      </c>
      <c r="AQ39" s="65">
        <f t="shared" ref="AQ39:AV39" si="28">SUM(AQ40:AQ57)</f>
        <v>31</v>
      </c>
      <c r="AR39" s="64">
        <f t="shared" si="28"/>
        <v>36</v>
      </c>
      <c r="AS39" s="64">
        <f t="shared" si="28"/>
        <v>0</v>
      </c>
      <c r="AT39" s="64">
        <f t="shared" si="28"/>
        <v>30</v>
      </c>
      <c r="AU39" s="64">
        <f t="shared" si="28"/>
        <v>82</v>
      </c>
      <c r="AV39" s="64">
        <f t="shared" si="28"/>
        <v>0</v>
      </c>
      <c r="AW39" s="65">
        <f>COUNTIF(AW40:AW57,"E")</f>
        <v>2</v>
      </c>
      <c r="AX39" s="65">
        <f>SUM(AX40:AX57)</f>
        <v>32</v>
      </c>
    </row>
    <row r="40" spans="1:50" s="13" customFormat="1" ht="52.5" customHeight="1" x14ac:dyDescent="0.25">
      <c r="A40" s="132" t="s">
        <v>111</v>
      </c>
      <c r="B40" s="133" t="s">
        <v>151</v>
      </c>
      <c r="C40" s="98">
        <f t="shared" ref="C40" si="29">D40+E40+F40+G40+H40</f>
        <v>0</v>
      </c>
      <c r="D40" s="71">
        <f t="shared" ref="D40:E40" si="30">SUM(I40+P40+W40+AD40+AK40+AR40)</f>
        <v>0</v>
      </c>
      <c r="E40" s="71">
        <f t="shared" si="30"/>
        <v>0</v>
      </c>
      <c r="F40" s="121">
        <f t="shared" ref="F40:F56" si="31">SUM(K40+R40+Y40+AF40+AM40+AT40)</f>
        <v>0</v>
      </c>
      <c r="G40" s="71">
        <f t="shared" ref="G40:H40" si="32">SUM(L40+S40+Z40+AG40+AN40+AU40)</f>
        <v>0</v>
      </c>
      <c r="H40" s="71">
        <f t="shared" si="32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0.199999999999999" x14ac:dyDescent="0.2">
      <c r="A41" s="90">
        <v>1</v>
      </c>
      <c r="B41" s="91" t="s">
        <v>84</v>
      </c>
      <c r="C41" s="98">
        <f t="shared" ref="C41:C56" si="33">D41+E41+F41+G41+H41</f>
        <v>72</v>
      </c>
      <c r="D41" s="71">
        <f t="shared" ref="D41:D56" si="34">SUM(I41+P41+W41+AD41+AK41+AR41)</f>
        <v>0</v>
      </c>
      <c r="E41" s="71">
        <f t="shared" ref="E41:E56" si="35">SUM(J41+Q41+X41+AE41+AL41+AS41)</f>
        <v>0</v>
      </c>
      <c r="F41" s="71">
        <f t="shared" si="31"/>
        <v>0</v>
      </c>
      <c r="G41" s="71">
        <f t="shared" ref="G41:G56" si="36">SUM(L41+S41+Z41+AG41+AN41+AU41)</f>
        <v>0</v>
      </c>
      <c r="H41" s="71">
        <f t="shared" ref="H41:H56" si="37">SUM(M41+T41+AA41+AH41+AO41+AV41)</f>
        <v>72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24</v>
      </c>
      <c r="AB41" s="95" t="s">
        <v>34</v>
      </c>
      <c r="AC41" s="54">
        <v>2</v>
      </c>
      <c r="AD41" s="40"/>
      <c r="AE41" s="41"/>
      <c r="AF41" s="41"/>
      <c r="AG41" s="41"/>
      <c r="AH41" s="41">
        <v>24</v>
      </c>
      <c r="AI41" s="95" t="s">
        <v>34</v>
      </c>
      <c r="AJ41" s="54">
        <v>2</v>
      </c>
      <c r="AK41" s="40"/>
      <c r="AL41" s="41"/>
      <c r="AM41" s="41"/>
      <c r="AN41" s="41"/>
      <c r="AO41" s="41">
        <v>24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f t="shared" si="33"/>
        <v>30</v>
      </c>
      <c r="D42" s="71">
        <f t="shared" si="34"/>
        <v>30</v>
      </c>
      <c r="E42" s="71">
        <f t="shared" si="35"/>
        <v>0</v>
      </c>
      <c r="F42" s="71">
        <f t="shared" si="31"/>
        <v>0</v>
      </c>
      <c r="G42" s="71">
        <f t="shared" si="36"/>
        <v>0</v>
      </c>
      <c r="H42" s="71">
        <f t="shared" si="37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30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 t="shared" si="33"/>
        <v>18</v>
      </c>
      <c r="D43" s="71">
        <f t="shared" si="34"/>
        <v>0</v>
      </c>
      <c r="E43" s="71">
        <f t="shared" si="35"/>
        <v>0</v>
      </c>
      <c r="F43" s="71">
        <f t="shared" si="31"/>
        <v>0</v>
      </c>
      <c r="G43" s="71">
        <f t="shared" si="36"/>
        <v>18</v>
      </c>
      <c r="H43" s="71">
        <f t="shared" si="37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18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 t="shared" si="33"/>
        <v>27</v>
      </c>
      <c r="D44" s="71">
        <f t="shared" si="34"/>
        <v>27</v>
      </c>
      <c r="E44" s="71">
        <f t="shared" si="35"/>
        <v>0</v>
      </c>
      <c r="F44" s="71">
        <f t="shared" si="31"/>
        <v>0</v>
      </c>
      <c r="G44" s="71">
        <f t="shared" si="36"/>
        <v>0</v>
      </c>
      <c r="H44" s="71">
        <f t="shared" si="37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27</v>
      </c>
      <c r="AL44" s="41"/>
      <c r="AM44" s="41"/>
      <c r="AN44" s="41"/>
      <c r="AO44" s="41"/>
      <c r="AP44" s="53" t="s">
        <v>28</v>
      </c>
      <c r="AQ44" s="55">
        <v>4</v>
      </c>
      <c r="AR44" s="40"/>
      <c r="AS44" s="41"/>
      <c r="AT44" s="41"/>
      <c r="AU44" s="41"/>
      <c r="AV44" s="41"/>
      <c r="AW44" s="53"/>
      <c r="AX44" s="103"/>
    </row>
    <row r="45" spans="1:50" s="13" customFormat="1" ht="10.199999999999999" x14ac:dyDescent="0.2">
      <c r="A45" s="92">
        <v>5</v>
      </c>
      <c r="B45" s="93" t="s">
        <v>73</v>
      </c>
      <c r="C45" s="98">
        <f t="shared" si="33"/>
        <v>18</v>
      </c>
      <c r="D45" s="71">
        <f t="shared" si="34"/>
        <v>0</v>
      </c>
      <c r="E45" s="71">
        <f t="shared" si="35"/>
        <v>0</v>
      </c>
      <c r="F45" s="71">
        <f t="shared" si="31"/>
        <v>0</v>
      </c>
      <c r="G45" s="71">
        <f t="shared" si="36"/>
        <v>18</v>
      </c>
      <c r="H45" s="71">
        <f t="shared" si="37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/>
      <c r="AL45" s="41"/>
      <c r="AM45" s="41"/>
      <c r="AN45" s="41">
        <v>18</v>
      </c>
      <c r="AO45" s="41"/>
      <c r="AP45" s="53" t="s">
        <v>43</v>
      </c>
      <c r="AQ45" s="55">
        <v>2</v>
      </c>
      <c r="AR45" s="40"/>
      <c r="AS45" s="41"/>
      <c r="AT45" s="41"/>
      <c r="AU45" s="41"/>
      <c r="AV45" s="41"/>
      <c r="AW45" s="53"/>
      <c r="AX45" s="103"/>
    </row>
    <row r="46" spans="1:50" s="127" customFormat="1" ht="13.8" customHeight="1" x14ac:dyDescent="0.2">
      <c r="A46" s="119">
        <v>6</v>
      </c>
      <c r="B46" s="116" t="s">
        <v>118</v>
      </c>
      <c r="C46" s="98">
        <f t="shared" si="33"/>
        <v>18</v>
      </c>
      <c r="D46" s="71">
        <f t="shared" si="34"/>
        <v>0</v>
      </c>
      <c r="E46" s="71">
        <f t="shared" si="35"/>
        <v>0</v>
      </c>
      <c r="F46" s="71">
        <f t="shared" si="31"/>
        <v>0</v>
      </c>
      <c r="G46" s="71">
        <f t="shared" si="36"/>
        <v>18</v>
      </c>
      <c r="H46" s="71">
        <f t="shared" si="37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18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9.6" customHeight="1" x14ac:dyDescent="0.2">
      <c r="A47" s="92">
        <v>7</v>
      </c>
      <c r="B47" s="118" t="s">
        <v>66</v>
      </c>
      <c r="C47" s="98">
        <f t="shared" si="33"/>
        <v>18</v>
      </c>
      <c r="D47" s="71">
        <f t="shared" si="34"/>
        <v>0</v>
      </c>
      <c r="E47" s="71">
        <f t="shared" si="35"/>
        <v>0</v>
      </c>
      <c r="F47" s="71">
        <f t="shared" si="31"/>
        <v>0</v>
      </c>
      <c r="G47" s="71">
        <f t="shared" si="36"/>
        <v>18</v>
      </c>
      <c r="H47" s="71">
        <f t="shared" si="37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18</v>
      </c>
      <c r="AO47" s="41"/>
      <c r="AP47" s="53" t="s">
        <v>43</v>
      </c>
      <c r="AQ47" s="55">
        <v>3</v>
      </c>
      <c r="AR47" s="40"/>
      <c r="AS47" s="41"/>
      <c r="AT47" s="41"/>
      <c r="AU47" s="41"/>
      <c r="AV47" s="41"/>
      <c r="AW47" s="53"/>
      <c r="AX47" s="103"/>
    </row>
    <row r="48" spans="1:50" s="13" customFormat="1" ht="10.199999999999999" x14ac:dyDescent="0.2">
      <c r="A48" s="92">
        <v>8</v>
      </c>
      <c r="B48" s="118" t="s">
        <v>119</v>
      </c>
      <c r="C48" s="98">
        <f t="shared" si="33"/>
        <v>18</v>
      </c>
      <c r="D48" s="71">
        <f t="shared" si="34"/>
        <v>0</v>
      </c>
      <c r="E48" s="71">
        <f t="shared" si="35"/>
        <v>0</v>
      </c>
      <c r="F48" s="71">
        <f t="shared" si="31"/>
        <v>0</v>
      </c>
      <c r="G48" s="71">
        <f t="shared" si="36"/>
        <v>18</v>
      </c>
      <c r="H48" s="71">
        <f t="shared" si="37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/>
      <c r="AS48" s="41"/>
      <c r="AT48" s="41"/>
      <c r="AU48" s="41">
        <v>18</v>
      </c>
      <c r="AV48" s="41"/>
      <c r="AW48" s="53" t="s">
        <v>28</v>
      </c>
      <c r="AX48" s="103">
        <v>3</v>
      </c>
    </row>
    <row r="49" spans="1:50" s="13" customFormat="1" ht="30.6" x14ac:dyDescent="0.2">
      <c r="A49" s="92">
        <v>9</v>
      </c>
      <c r="B49" s="118" t="s">
        <v>173</v>
      </c>
      <c r="C49" s="98">
        <f t="shared" si="33"/>
        <v>18</v>
      </c>
      <c r="D49" s="71">
        <f t="shared" si="34"/>
        <v>0</v>
      </c>
      <c r="E49" s="71">
        <f t="shared" si="35"/>
        <v>0</v>
      </c>
      <c r="F49" s="71">
        <f t="shared" si="31"/>
        <v>0</v>
      </c>
      <c r="G49" s="71">
        <f t="shared" si="36"/>
        <v>18</v>
      </c>
      <c r="H49" s="71">
        <f t="shared" si="37"/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18</v>
      </c>
      <c r="AV49" s="41"/>
      <c r="AW49" s="53" t="s">
        <v>43</v>
      </c>
      <c r="AX49" s="103">
        <v>3</v>
      </c>
    </row>
    <row r="50" spans="1:50" s="13" customFormat="1" ht="10.199999999999999" x14ac:dyDescent="0.2">
      <c r="A50" s="92">
        <v>10</v>
      </c>
      <c r="B50" s="118" t="s">
        <v>75</v>
      </c>
      <c r="C50" s="98">
        <f t="shared" si="33"/>
        <v>18</v>
      </c>
      <c r="D50" s="71">
        <f t="shared" si="34"/>
        <v>18</v>
      </c>
      <c r="E50" s="71">
        <f t="shared" si="35"/>
        <v>0</v>
      </c>
      <c r="F50" s="71">
        <f t="shared" si="31"/>
        <v>0</v>
      </c>
      <c r="G50" s="71">
        <f t="shared" si="36"/>
        <v>0</v>
      </c>
      <c r="H50" s="71">
        <f t="shared" si="37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18</v>
      </c>
      <c r="AS50" s="41"/>
      <c r="AT50" s="41"/>
      <c r="AU50" s="41"/>
      <c r="AV50" s="41"/>
      <c r="AW50" s="53" t="s">
        <v>28</v>
      </c>
      <c r="AX50" s="103">
        <v>3</v>
      </c>
    </row>
    <row r="51" spans="1:50" s="13" customFormat="1" ht="10.199999999999999" x14ac:dyDescent="0.2">
      <c r="A51" s="92">
        <v>11</v>
      </c>
      <c r="B51" s="93" t="s">
        <v>81</v>
      </c>
      <c r="C51" s="98">
        <f t="shared" si="33"/>
        <v>18</v>
      </c>
      <c r="D51" s="71">
        <f t="shared" si="34"/>
        <v>18</v>
      </c>
      <c r="E51" s="71">
        <f t="shared" si="35"/>
        <v>0</v>
      </c>
      <c r="F51" s="71">
        <f t="shared" si="31"/>
        <v>0</v>
      </c>
      <c r="G51" s="71">
        <f t="shared" si="36"/>
        <v>0</v>
      </c>
      <c r="H51" s="71">
        <f t="shared" si="37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>
        <v>18</v>
      </c>
      <c r="AS51" s="41"/>
      <c r="AT51" s="41"/>
      <c r="AU51" s="41"/>
      <c r="AV51" s="41"/>
      <c r="AW51" s="53" t="s">
        <v>43</v>
      </c>
      <c r="AX51" s="103">
        <v>3</v>
      </c>
    </row>
    <row r="52" spans="1:50" s="13" customFormat="1" ht="10.199999999999999" x14ac:dyDescent="0.2">
      <c r="A52" s="92">
        <v>12</v>
      </c>
      <c r="B52" s="93" t="s">
        <v>65</v>
      </c>
      <c r="C52" s="98">
        <f t="shared" si="33"/>
        <v>18</v>
      </c>
      <c r="D52" s="71">
        <f t="shared" si="34"/>
        <v>0</v>
      </c>
      <c r="E52" s="71">
        <f t="shared" si="35"/>
        <v>0</v>
      </c>
      <c r="F52" s="71">
        <f t="shared" si="31"/>
        <v>0</v>
      </c>
      <c r="G52" s="71">
        <f t="shared" si="36"/>
        <v>18</v>
      </c>
      <c r="H52" s="71">
        <f t="shared" si="37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18</v>
      </c>
      <c r="AV52" s="41"/>
      <c r="AW52" s="53" t="s">
        <v>43</v>
      </c>
      <c r="AX52" s="103">
        <v>3</v>
      </c>
    </row>
    <row r="53" spans="1:50" s="13" customFormat="1" ht="10.199999999999999" x14ac:dyDescent="0.2">
      <c r="A53" s="92">
        <v>13</v>
      </c>
      <c r="B53" s="93" t="s">
        <v>67</v>
      </c>
      <c r="C53" s="98">
        <f t="shared" si="33"/>
        <v>18</v>
      </c>
      <c r="D53" s="71">
        <f t="shared" si="34"/>
        <v>0</v>
      </c>
      <c r="E53" s="71">
        <f t="shared" si="35"/>
        <v>0</v>
      </c>
      <c r="F53" s="71">
        <f t="shared" si="31"/>
        <v>0</v>
      </c>
      <c r="G53" s="71">
        <f t="shared" si="36"/>
        <v>18</v>
      </c>
      <c r="H53" s="71">
        <f t="shared" si="37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18</v>
      </c>
      <c r="AV53" s="41"/>
      <c r="AW53" s="53" t="s">
        <v>43</v>
      </c>
      <c r="AX53" s="103">
        <v>3</v>
      </c>
    </row>
    <row r="54" spans="1:50" s="127" customFormat="1" ht="12.6" customHeight="1" x14ac:dyDescent="0.2">
      <c r="A54" s="119">
        <v>14</v>
      </c>
      <c r="B54" s="116" t="s">
        <v>44</v>
      </c>
      <c r="C54" s="98">
        <f t="shared" si="33"/>
        <v>10</v>
      </c>
      <c r="D54" s="71">
        <f t="shared" si="34"/>
        <v>0</v>
      </c>
      <c r="E54" s="71">
        <f t="shared" si="35"/>
        <v>0</v>
      </c>
      <c r="F54" s="71">
        <f t="shared" si="31"/>
        <v>0</v>
      </c>
      <c r="G54" s="71">
        <f t="shared" si="36"/>
        <v>10</v>
      </c>
      <c r="H54" s="71">
        <f t="shared" si="37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10</v>
      </c>
      <c r="AV54" s="123"/>
      <c r="AW54" s="124" t="s">
        <v>43</v>
      </c>
      <c r="AX54" s="126">
        <v>1</v>
      </c>
    </row>
    <row r="55" spans="1:50" s="13" customFormat="1" ht="10.199999999999999" x14ac:dyDescent="0.2">
      <c r="A55" s="92">
        <v>15</v>
      </c>
      <c r="B55" s="93" t="s">
        <v>53</v>
      </c>
      <c r="C55" s="98">
        <f t="shared" si="33"/>
        <v>60</v>
      </c>
      <c r="D55" s="71">
        <f t="shared" si="34"/>
        <v>0</v>
      </c>
      <c r="E55" s="71">
        <f t="shared" si="35"/>
        <v>0</v>
      </c>
      <c r="F55" s="71">
        <f t="shared" si="31"/>
        <v>60</v>
      </c>
      <c r="G55" s="71">
        <f t="shared" si="36"/>
        <v>0</v>
      </c>
      <c r="H55" s="71">
        <f t="shared" si="37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4</v>
      </c>
      <c r="AR55" s="40"/>
      <c r="AS55" s="41"/>
      <c r="AT55" s="41">
        <v>30</v>
      </c>
      <c r="AU55" s="41"/>
      <c r="AV55" s="41"/>
      <c r="AW55" s="53" t="s">
        <v>43</v>
      </c>
      <c r="AX55" s="103">
        <v>4</v>
      </c>
    </row>
    <row r="56" spans="1:50" s="13" customFormat="1" ht="10.199999999999999" x14ac:dyDescent="0.2">
      <c r="A56" s="92">
        <v>16</v>
      </c>
      <c r="B56" s="93" t="s">
        <v>45</v>
      </c>
      <c r="C56" s="98">
        <f t="shared" si="33"/>
        <v>0</v>
      </c>
      <c r="D56" s="71">
        <f t="shared" si="34"/>
        <v>0</v>
      </c>
      <c r="E56" s="71">
        <f t="shared" si="35"/>
        <v>0</v>
      </c>
      <c r="F56" s="71">
        <f t="shared" si="31"/>
        <v>0</v>
      </c>
      <c r="G56" s="71">
        <f t="shared" si="36"/>
        <v>0</v>
      </c>
      <c r="H56" s="71">
        <f t="shared" si="37"/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9</v>
      </c>
    </row>
    <row r="57" spans="1:50" s="13" customFormat="1" ht="15" customHeight="1" x14ac:dyDescent="0.2">
      <c r="A57" s="92">
        <v>17</v>
      </c>
      <c r="B57" s="118" t="s">
        <v>158</v>
      </c>
      <c r="C57" s="98">
        <v>180</v>
      </c>
      <c r="D57" s="71">
        <v>0</v>
      </c>
      <c r="E57" s="71">
        <v>180</v>
      </c>
      <c r="F57" s="71">
        <v>0</v>
      </c>
      <c r="G57" s="71">
        <v>0</v>
      </c>
      <c r="H57" s="71">
        <v>0</v>
      </c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>
        <v>180</v>
      </c>
      <c r="AM57" s="41"/>
      <c r="AN57" s="41"/>
      <c r="AO57" s="41"/>
      <c r="AP57" s="53" t="s">
        <v>46</v>
      </c>
      <c r="AQ57" s="55">
        <v>7</v>
      </c>
      <c r="AR57" s="40"/>
      <c r="AS57" s="41"/>
      <c r="AT57" s="41"/>
      <c r="AU57" s="41"/>
      <c r="AV57" s="41"/>
      <c r="AW57" s="53"/>
      <c r="AX57" s="103"/>
    </row>
    <row r="58" spans="1:50" s="24" customFormat="1" ht="45" customHeight="1" x14ac:dyDescent="0.25">
      <c r="A58" s="35" t="s">
        <v>28</v>
      </c>
      <c r="B58" s="141" t="s">
        <v>134</v>
      </c>
      <c r="C58" s="64">
        <v>699</v>
      </c>
      <c r="D58" s="64">
        <v>111</v>
      </c>
      <c r="E58" s="64">
        <v>320</v>
      </c>
      <c r="F58" s="64">
        <f t="shared" ref="F58:M58" si="38">SUM(F59:F76)</f>
        <v>60</v>
      </c>
      <c r="G58" s="64">
        <v>136</v>
      </c>
      <c r="H58" s="64">
        <f t="shared" si="38"/>
        <v>72</v>
      </c>
      <c r="I58" s="64">
        <f t="shared" si="38"/>
        <v>0</v>
      </c>
      <c r="J58" s="64">
        <f t="shared" si="38"/>
        <v>0</v>
      </c>
      <c r="K58" s="64">
        <f t="shared" si="38"/>
        <v>0</v>
      </c>
      <c r="L58" s="64">
        <f t="shared" si="38"/>
        <v>0</v>
      </c>
      <c r="M58" s="64">
        <f t="shared" si="38"/>
        <v>0</v>
      </c>
      <c r="N58" s="65">
        <f>COUNTIF(N59:N76,"E")</f>
        <v>0</v>
      </c>
      <c r="O58" s="65">
        <f t="shared" ref="O58:T58" si="39">SUM(O59:O76)</f>
        <v>0</v>
      </c>
      <c r="P58" s="64">
        <f t="shared" si="39"/>
        <v>0</v>
      </c>
      <c r="Q58" s="64">
        <f t="shared" si="39"/>
        <v>0</v>
      </c>
      <c r="R58" s="64">
        <f t="shared" si="39"/>
        <v>0</v>
      </c>
      <c r="S58" s="64">
        <f t="shared" si="39"/>
        <v>0</v>
      </c>
      <c r="T58" s="64">
        <f t="shared" si="39"/>
        <v>0</v>
      </c>
      <c r="U58" s="65">
        <f>COUNTIF(U59:U76,"E")</f>
        <v>0</v>
      </c>
      <c r="V58" s="65">
        <f t="shared" ref="V58:AA58" si="40">SUM(V59:V76)</f>
        <v>0</v>
      </c>
      <c r="W58" s="64">
        <f t="shared" si="40"/>
        <v>0</v>
      </c>
      <c r="X58" s="64">
        <f t="shared" si="40"/>
        <v>0</v>
      </c>
      <c r="Y58" s="64">
        <f t="shared" si="40"/>
        <v>0</v>
      </c>
      <c r="Z58" s="64">
        <f t="shared" si="40"/>
        <v>0</v>
      </c>
      <c r="AA58" s="64">
        <f t="shared" si="40"/>
        <v>24</v>
      </c>
      <c r="AB58" s="65">
        <f>COUNTIF(AB59:AB76,"E")</f>
        <v>0</v>
      </c>
      <c r="AC58" s="65">
        <f t="shared" ref="AC58:AH58" si="41">SUM(AC59:AC76)</f>
        <v>2</v>
      </c>
      <c r="AD58" s="64">
        <f t="shared" si="41"/>
        <v>0</v>
      </c>
      <c r="AE58" s="64">
        <f t="shared" si="41"/>
        <v>0</v>
      </c>
      <c r="AF58" s="64">
        <f t="shared" si="41"/>
        <v>0</v>
      </c>
      <c r="AG58" s="64">
        <f t="shared" si="41"/>
        <v>0</v>
      </c>
      <c r="AH58" s="64">
        <f t="shared" si="41"/>
        <v>24</v>
      </c>
      <c r="AI58" s="65">
        <f>COUNTIF(AI59:AI76,"E")</f>
        <v>0</v>
      </c>
      <c r="AJ58" s="65">
        <f t="shared" ref="AJ58:AO58" si="42">SUM(AJ59:AJ76)</f>
        <v>2</v>
      </c>
      <c r="AK58" s="64">
        <f t="shared" si="42"/>
        <v>75</v>
      </c>
      <c r="AL58" s="64">
        <f t="shared" si="42"/>
        <v>0</v>
      </c>
      <c r="AM58" s="64">
        <f t="shared" si="42"/>
        <v>30</v>
      </c>
      <c r="AN58" s="64">
        <f t="shared" si="42"/>
        <v>72</v>
      </c>
      <c r="AO58" s="64">
        <f t="shared" si="42"/>
        <v>24</v>
      </c>
      <c r="AP58" s="65">
        <f>COUNTIF(AP59:AP76,"E")</f>
        <v>3</v>
      </c>
      <c r="AQ58" s="65">
        <v>34</v>
      </c>
      <c r="AR58" s="64">
        <f t="shared" ref="AR58:AV58" si="43">SUM(AR59:AR76)</f>
        <v>36</v>
      </c>
      <c r="AS58" s="64">
        <f t="shared" si="43"/>
        <v>0</v>
      </c>
      <c r="AT58" s="64">
        <f t="shared" si="43"/>
        <v>30</v>
      </c>
      <c r="AU58" s="64">
        <f t="shared" si="43"/>
        <v>82</v>
      </c>
      <c r="AV58" s="64">
        <f t="shared" si="43"/>
        <v>0</v>
      </c>
      <c r="AW58" s="65">
        <f>COUNTIF(AW59:AW76,"E")</f>
        <v>2</v>
      </c>
      <c r="AX58" s="65">
        <f>SUM(AX59:AX75)</f>
        <v>32</v>
      </c>
    </row>
    <row r="59" spans="1:50" s="13" customFormat="1" ht="52.5" customHeight="1" x14ac:dyDescent="0.25">
      <c r="A59" s="132" t="s">
        <v>111</v>
      </c>
      <c r="B59" s="133" t="s">
        <v>152</v>
      </c>
      <c r="C59" s="98">
        <f t="shared" ref="C59:C75" si="44">D59+E59+F59+G59+H59</f>
        <v>0</v>
      </c>
      <c r="D59" s="71">
        <f t="shared" ref="D59:H59" si="45">SUM(I59+P59+W59+AD59+AK59+AR59)</f>
        <v>0</v>
      </c>
      <c r="E59" s="71">
        <f t="shared" si="45"/>
        <v>0</v>
      </c>
      <c r="F59" s="121">
        <f t="shared" si="45"/>
        <v>0</v>
      </c>
      <c r="G59" s="71">
        <f t="shared" si="45"/>
        <v>0</v>
      </c>
      <c r="H59" s="71">
        <f t="shared" si="45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0.199999999999999" x14ac:dyDescent="0.2">
      <c r="A60" s="90">
        <v>1</v>
      </c>
      <c r="B60" s="91" t="s">
        <v>84</v>
      </c>
      <c r="C60" s="98">
        <f t="shared" si="44"/>
        <v>72</v>
      </c>
      <c r="D60" s="71">
        <f t="shared" ref="D60:D75" si="46">SUM(I60+P60+W60+AD60+AK60+AR60)</f>
        <v>0</v>
      </c>
      <c r="E60" s="71">
        <f t="shared" ref="E60:E75" si="47">SUM(J60+Q60+X60+AE60+AL60+AS60)</f>
        <v>0</v>
      </c>
      <c r="F60" s="71">
        <f t="shared" ref="F60:F75" si="48">SUM(K60+R60+Y60+AF60+AM60+AT60)</f>
        <v>0</v>
      </c>
      <c r="G60" s="71">
        <f t="shared" ref="G60:G75" si="49">SUM(L60+S60+Z60+AG60+AN60+AU60)</f>
        <v>0</v>
      </c>
      <c r="H60" s="71">
        <f t="shared" ref="H60:H75" si="50">SUM(M60+T60+AA60+AH60+AO60+AV60)</f>
        <v>72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24</v>
      </c>
      <c r="AB60" s="95" t="s">
        <v>34</v>
      </c>
      <c r="AC60" s="54">
        <v>2</v>
      </c>
      <c r="AD60" s="40"/>
      <c r="AE60" s="41"/>
      <c r="AF60" s="41"/>
      <c r="AG60" s="41"/>
      <c r="AH60" s="41">
        <v>24</v>
      </c>
      <c r="AI60" s="95" t="s">
        <v>34</v>
      </c>
      <c r="AJ60" s="54">
        <v>2</v>
      </c>
      <c r="AK60" s="40"/>
      <c r="AL60" s="41"/>
      <c r="AM60" s="41"/>
      <c r="AN60" s="41"/>
      <c r="AO60" s="41">
        <v>24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f t="shared" si="44"/>
        <v>30</v>
      </c>
      <c r="D61" s="71">
        <f t="shared" si="46"/>
        <v>30</v>
      </c>
      <c r="E61" s="71">
        <f t="shared" si="47"/>
        <v>0</v>
      </c>
      <c r="F61" s="71">
        <f t="shared" si="48"/>
        <v>0</v>
      </c>
      <c r="G61" s="71">
        <f t="shared" si="49"/>
        <v>0</v>
      </c>
      <c r="H61" s="71">
        <f t="shared" si="50"/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30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112</v>
      </c>
      <c r="C62" s="98">
        <f t="shared" si="44"/>
        <v>18</v>
      </c>
      <c r="D62" s="71">
        <f t="shared" si="46"/>
        <v>0</v>
      </c>
      <c r="E62" s="71">
        <f t="shared" si="47"/>
        <v>0</v>
      </c>
      <c r="F62" s="71">
        <f t="shared" si="48"/>
        <v>0</v>
      </c>
      <c r="G62" s="71">
        <f t="shared" si="49"/>
        <v>18</v>
      </c>
      <c r="H62" s="71">
        <f t="shared" si="50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18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 t="shared" si="44"/>
        <v>27</v>
      </c>
      <c r="D63" s="71">
        <f t="shared" si="46"/>
        <v>27</v>
      </c>
      <c r="E63" s="71">
        <f t="shared" si="47"/>
        <v>0</v>
      </c>
      <c r="F63" s="71">
        <f t="shared" si="48"/>
        <v>0</v>
      </c>
      <c r="G63" s="71">
        <f t="shared" si="49"/>
        <v>0</v>
      </c>
      <c r="H63" s="71">
        <f t="shared" si="50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27</v>
      </c>
      <c r="AL63" s="41"/>
      <c r="AM63" s="41"/>
      <c r="AN63" s="41"/>
      <c r="AO63" s="41"/>
      <c r="AP63" s="53" t="s">
        <v>28</v>
      </c>
      <c r="AQ63" s="55">
        <v>4</v>
      </c>
      <c r="AR63" s="40"/>
      <c r="AS63" s="41"/>
      <c r="AT63" s="41"/>
      <c r="AU63" s="41"/>
      <c r="AV63" s="41"/>
      <c r="AW63" s="53"/>
      <c r="AX63" s="103"/>
    </row>
    <row r="64" spans="1:50" s="13" customFormat="1" ht="10.199999999999999" x14ac:dyDescent="0.2">
      <c r="A64" s="92">
        <v>5</v>
      </c>
      <c r="B64" s="93" t="s">
        <v>114</v>
      </c>
      <c r="C64" s="98">
        <f t="shared" si="44"/>
        <v>18</v>
      </c>
      <c r="D64" s="71">
        <f t="shared" si="46"/>
        <v>18</v>
      </c>
      <c r="E64" s="71">
        <f t="shared" si="47"/>
        <v>0</v>
      </c>
      <c r="F64" s="71">
        <f t="shared" si="48"/>
        <v>0</v>
      </c>
      <c r="G64" s="71">
        <f t="shared" si="49"/>
        <v>0</v>
      </c>
      <c r="H64" s="71">
        <f t="shared" si="50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18</v>
      </c>
      <c r="AL64" s="41"/>
      <c r="AM64" s="41"/>
      <c r="AN64" s="41"/>
      <c r="AO64" s="41"/>
      <c r="AP64" s="53" t="s">
        <v>28</v>
      </c>
      <c r="AQ64" s="55">
        <v>3</v>
      </c>
      <c r="AR64" s="40"/>
      <c r="AS64" s="41"/>
      <c r="AT64" s="41"/>
      <c r="AU64" s="41"/>
      <c r="AV64" s="41"/>
      <c r="AW64" s="53"/>
      <c r="AX64" s="103"/>
    </row>
    <row r="65" spans="1:50" s="127" customFormat="1" ht="13.8" customHeight="1" x14ac:dyDescent="0.2">
      <c r="A65" s="119">
        <v>6</v>
      </c>
      <c r="B65" s="116" t="s">
        <v>62</v>
      </c>
      <c r="C65" s="98">
        <f t="shared" si="44"/>
        <v>18</v>
      </c>
      <c r="D65" s="71">
        <f t="shared" si="46"/>
        <v>0</v>
      </c>
      <c r="E65" s="71">
        <f t="shared" si="47"/>
        <v>0</v>
      </c>
      <c r="F65" s="71">
        <f t="shared" si="48"/>
        <v>0</v>
      </c>
      <c r="G65" s="71">
        <f t="shared" si="49"/>
        <v>18</v>
      </c>
      <c r="H65" s="71">
        <f t="shared" si="50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18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9.6" customHeight="1" x14ac:dyDescent="0.2">
      <c r="A66" s="92">
        <v>7</v>
      </c>
      <c r="B66" s="118" t="s">
        <v>66</v>
      </c>
      <c r="C66" s="98">
        <f t="shared" si="44"/>
        <v>18</v>
      </c>
      <c r="D66" s="71">
        <f t="shared" si="46"/>
        <v>0</v>
      </c>
      <c r="E66" s="71">
        <f t="shared" si="47"/>
        <v>0</v>
      </c>
      <c r="F66" s="71">
        <f t="shared" si="48"/>
        <v>0</v>
      </c>
      <c r="G66" s="71">
        <f t="shared" si="49"/>
        <v>18</v>
      </c>
      <c r="H66" s="71">
        <f t="shared" si="50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18</v>
      </c>
      <c r="AO66" s="41"/>
      <c r="AP66" s="53" t="s">
        <v>43</v>
      </c>
      <c r="AQ66" s="55">
        <v>3</v>
      </c>
      <c r="AR66" s="40"/>
      <c r="AS66" s="41"/>
      <c r="AT66" s="41"/>
      <c r="AU66" s="41"/>
      <c r="AV66" s="41"/>
      <c r="AW66" s="53"/>
      <c r="AX66" s="103"/>
    </row>
    <row r="67" spans="1:50" s="13" customFormat="1" ht="10.199999999999999" x14ac:dyDescent="0.2">
      <c r="A67" s="92">
        <v>8</v>
      </c>
      <c r="B67" s="118" t="s">
        <v>64</v>
      </c>
      <c r="C67" s="98">
        <f t="shared" si="44"/>
        <v>18</v>
      </c>
      <c r="D67" s="71">
        <f t="shared" si="46"/>
        <v>18</v>
      </c>
      <c r="E67" s="71">
        <f t="shared" si="47"/>
        <v>0</v>
      </c>
      <c r="F67" s="71">
        <f t="shared" si="48"/>
        <v>0</v>
      </c>
      <c r="G67" s="71">
        <f t="shared" si="49"/>
        <v>0</v>
      </c>
      <c r="H67" s="71">
        <f t="shared" si="50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18</v>
      </c>
      <c r="AS67" s="41"/>
      <c r="AT67" s="41"/>
      <c r="AU67" s="41"/>
      <c r="AV67" s="41"/>
      <c r="AW67" s="53" t="s">
        <v>28</v>
      </c>
      <c r="AX67" s="103">
        <v>3</v>
      </c>
    </row>
    <row r="68" spans="1:50" s="148" customFormat="1" ht="20.399999999999999" x14ac:dyDescent="0.2">
      <c r="A68" s="142">
        <v>9</v>
      </c>
      <c r="B68" s="118" t="s">
        <v>115</v>
      </c>
      <c r="C68" s="98">
        <f t="shared" si="44"/>
        <v>18</v>
      </c>
      <c r="D68" s="71">
        <f t="shared" si="46"/>
        <v>0</v>
      </c>
      <c r="E68" s="71">
        <f t="shared" si="47"/>
        <v>0</v>
      </c>
      <c r="F68" s="71">
        <f t="shared" si="48"/>
        <v>0</v>
      </c>
      <c r="G68" s="71">
        <f t="shared" si="49"/>
        <v>18</v>
      </c>
      <c r="H68" s="71">
        <f t="shared" si="50"/>
        <v>0</v>
      </c>
      <c r="I68" s="143"/>
      <c r="J68" s="144"/>
      <c r="K68" s="144"/>
      <c r="L68" s="144"/>
      <c r="M68" s="144"/>
      <c r="N68" s="145"/>
      <c r="O68" s="146"/>
      <c r="P68" s="143"/>
      <c r="Q68" s="144"/>
      <c r="R68" s="144"/>
      <c r="S68" s="144"/>
      <c r="T68" s="144"/>
      <c r="U68" s="145"/>
      <c r="V68" s="146"/>
      <c r="W68" s="143"/>
      <c r="X68" s="144"/>
      <c r="Y68" s="144"/>
      <c r="Z68" s="144"/>
      <c r="AA68" s="144"/>
      <c r="AB68" s="145"/>
      <c r="AC68" s="146"/>
      <c r="AD68" s="143"/>
      <c r="AE68" s="144"/>
      <c r="AF68" s="144"/>
      <c r="AG68" s="144"/>
      <c r="AH68" s="144"/>
      <c r="AI68" s="145"/>
      <c r="AJ68" s="146"/>
      <c r="AK68" s="143"/>
      <c r="AL68" s="144"/>
      <c r="AM68" s="144"/>
      <c r="AN68" s="144"/>
      <c r="AO68" s="144"/>
      <c r="AP68" s="145"/>
      <c r="AQ68" s="146"/>
      <c r="AR68" s="143"/>
      <c r="AS68" s="144"/>
      <c r="AT68" s="144"/>
      <c r="AU68" s="144">
        <v>18</v>
      </c>
      <c r="AV68" s="144"/>
      <c r="AW68" s="145" t="s">
        <v>43</v>
      </c>
      <c r="AX68" s="147">
        <v>3</v>
      </c>
    </row>
    <row r="69" spans="1:50" s="13" customFormat="1" ht="10.199999999999999" x14ac:dyDescent="0.2">
      <c r="A69" s="92">
        <v>10</v>
      </c>
      <c r="B69" s="118" t="s">
        <v>75</v>
      </c>
      <c r="C69" s="98">
        <f t="shared" si="44"/>
        <v>18</v>
      </c>
      <c r="D69" s="71">
        <f t="shared" si="46"/>
        <v>18</v>
      </c>
      <c r="E69" s="71">
        <f t="shared" si="47"/>
        <v>0</v>
      </c>
      <c r="F69" s="71">
        <f t="shared" si="48"/>
        <v>0</v>
      </c>
      <c r="G69" s="71">
        <f t="shared" si="49"/>
        <v>0</v>
      </c>
      <c r="H69" s="71">
        <f t="shared" si="50"/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18</v>
      </c>
      <c r="AS69" s="41"/>
      <c r="AT69" s="41"/>
      <c r="AU69" s="41"/>
      <c r="AV69" s="41"/>
      <c r="AW69" s="53" t="s">
        <v>28</v>
      </c>
      <c r="AX69" s="103">
        <v>3</v>
      </c>
    </row>
    <row r="70" spans="1:50" s="13" customFormat="1" ht="10.199999999999999" x14ac:dyDescent="0.2">
      <c r="A70" s="92">
        <v>11</v>
      </c>
      <c r="B70" s="93" t="s">
        <v>81</v>
      </c>
      <c r="C70" s="98">
        <f t="shared" si="44"/>
        <v>18</v>
      </c>
      <c r="D70" s="71">
        <f t="shared" si="46"/>
        <v>0</v>
      </c>
      <c r="E70" s="71">
        <f t="shared" si="47"/>
        <v>0</v>
      </c>
      <c r="F70" s="71">
        <f t="shared" si="48"/>
        <v>0</v>
      </c>
      <c r="G70" s="71">
        <f t="shared" si="49"/>
        <v>18</v>
      </c>
      <c r="H70" s="71">
        <f t="shared" si="50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18</v>
      </c>
      <c r="AV70" s="41"/>
      <c r="AW70" s="53" t="s">
        <v>43</v>
      </c>
      <c r="AX70" s="103">
        <v>3</v>
      </c>
    </row>
    <row r="71" spans="1:50" s="13" customFormat="1" ht="10.199999999999999" x14ac:dyDescent="0.2">
      <c r="A71" s="92">
        <v>12</v>
      </c>
      <c r="B71" s="93" t="s">
        <v>94</v>
      </c>
      <c r="C71" s="98">
        <f t="shared" si="44"/>
        <v>18</v>
      </c>
      <c r="D71" s="71">
        <f t="shared" si="46"/>
        <v>0</v>
      </c>
      <c r="E71" s="71">
        <f t="shared" si="47"/>
        <v>0</v>
      </c>
      <c r="F71" s="71">
        <f t="shared" si="48"/>
        <v>0</v>
      </c>
      <c r="G71" s="71">
        <f t="shared" si="49"/>
        <v>18</v>
      </c>
      <c r="H71" s="71">
        <f t="shared" si="50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18</v>
      </c>
      <c r="AV71" s="41"/>
      <c r="AW71" s="53" t="s">
        <v>43</v>
      </c>
      <c r="AX71" s="103">
        <v>3</v>
      </c>
    </row>
    <row r="72" spans="1:50" s="13" customFormat="1" ht="10.199999999999999" x14ac:dyDescent="0.2">
      <c r="A72" s="92">
        <v>13</v>
      </c>
      <c r="B72" s="93" t="s">
        <v>67</v>
      </c>
      <c r="C72" s="98">
        <f t="shared" si="44"/>
        <v>18</v>
      </c>
      <c r="D72" s="71">
        <f t="shared" si="46"/>
        <v>0</v>
      </c>
      <c r="E72" s="71">
        <f t="shared" si="47"/>
        <v>0</v>
      </c>
      <c r="F72" s="71">
        <f t="shared" si="48"/>
        <v>0</v>
      </c>
      <c r="G72" s="71">
        <f t="shared" si="49"/>
        <v>18</v>
      </c>
      <c r="H72" s="71">
        <f t="shared" si="50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18</v>
      </c>
      <c r="AV72" s="41"/>
      <c r="AW72" s="53" t="s">
        <v>43</v>
      </c>
      <c r="AX72" s="103">
        <v>3</v>
      </c>
    </row>
    <row r="73" spans="1:50" s="127" customFormat="1" ht="12.6" customHeight="1" x14ac:dyDescent="0.2">
      <c r="A73" s="119">
        <v>14</v>
      </c>
      <c r="B73" s="116" t="s">
        <v>116</v>
      </c>
      <c r="C73" s="98">
        <f t="shared" si="44"/>
        <v>10</v>
      </c>
      <c r="D73" s="71">
        <f t="shared" si="46"/>
        <v>0</v>
      </c>
      <c r="E73" s="71">
        <f t="shared" si="47"/>
        <v>0</v>
      </c>
      <c r="F73" s="71">
        <f t="shared" si="48"/>
        <v>0</v>
      </c>
      <c r="G73" s="71">
        <f t="shared" si="49"/>
        <v>10</v>
      </c>
      <c r="H73" s="71">
        <f t="shared" si="50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10</v>
      </c>
      <c r="AV73" s="123"/>
      <c r="AW73" s="124" t="s">
        <v>43</v>
      </c>
      <c r="AX73" s="126">
        <v>1</v>
      </c>
    </row>
    <row r="74" spans="1:50" s="13" customFormat="1" ht="10.199999999999999" x14ac:dyDescent="0.2">
      <c r="A74" s="92">
        <v>15</v>
      </c>
      <c r="B74" s="93" t="s">
        <v>53</v>
      </c>
      <c r="C74" s="98">
        <f t="shared" si="44"/>
        <v>60</v>
      </c>
      <c r="D74" s="71">
        <f t="shared" si="46"/>
        <v>0</v>
      </c>
      <c r="E74" s="71">
        <f t="shared" si="47"/>
        <v>0</v>
      </c>
      <c r="F74" s="71">
        <f t="shared" si="48"/>
        <v>60</v>
      </c>
      <c r="G74" s="71">
        <f t="shared" si="49"/>
        <v>0</v>
      </c>
      <c r="H74" s="71">
        <f t="shared" si="50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4</v>
      </c>
      <c r="AR74" s="40"/>
      <c r="AS74" s="41"/>
      <c r="AT74" s="41">
        <v>30</v>
      </c>
      <c r="AU74" s="41"/>
      <c r="AV74" s="41"/>
      <c r="AW74" s="53" t="s">
        <v>43</v>
      </c>
      <c r="AX74" s="103">
        <v>4</v>
      </c>
    </row>
    <row r="75" spans="1:50" s="13" customFormat="1" ht="10.199999999999999" x14ac:dyDescent="0.2">
      <c r="A75" s="92">
        <v>16</v>
      </c>
      <c r="B75" s="93" t="s">
        <v>45</v>
      </c>
      <c r="C75" s="98">
        <f t="shared" si="44"/>
        <v>0</v>
      </c>
      <c r="D75" s="71">
        <f t="shared" si="46"/>
        <v>0</v>
      </c>
      <c r="E75" s="71">
        <f t="shared" si="47"/>
        <v>0</v>
      </c>
      <c r="F75" s="71">
        <f t="shared" si="48"/>
        <v>0</v>
      </c>
      <c r="G75" s="71">
        <f t="shared" si="49"/>
        <v>0</v>
      </c>
      <c r="H75" s="71">
        <f t="shared" si="50"/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9</v>
      </c>
    </row>
    <row r="76" spans="1:50" s="13" customFormat="1" ht="10.199999999999999" hidden="1" customHeight="1" x14ac:dyDescent="0.2">
      <c r="A76" s="92">
        <v>17</v>
      </c>
      <c r="B76" s="93" t="s">
        <v>87</v>
      </c>
      <c r="C76" s="98">
        <f t="shared" ref="C76:C77" si="51">D76+E76+F76+G76+H76</f>
        <v>18</v>
      </c>
      <c r="D76" s="71">
        <f t="shared" ref="D76:D77" si="52">SUM(I76+P76+W76+AD76+AK76+AR76)</f>
        <v>0</v>
      </c>
      <c r="E76" s="71">
        <f>SUM(J76+Q76+X76+AE76+AL76+AS76)</f>
        <v>0</v>
      </c>
      <c r="F76" s="121">
        <f>SUM(K76+R76+Y76+AF76+AM76+AT76)</f>
        <v>0</v>
      </c>
      <c r="G76" s="71">
        <f t="shared" ref="G76:H77" si="53">SUM(L76+S76+Z76+AG76+AN76+AU76)</f>
        <v>18</v>
      </c>
      <c r="H76" s="71">
        <f t="shared" si="53"/>
        <v>0</v>
      </c>
      <c r="I76" s="40"/>
      <c r="J76" s="41"/>
      <c r="K76" s="41"/>
      <c r="L76" s="41"/>
      <c r="M76" s="41"/>
      <c r="N76" s="53"/>
      <c r="O76" s="55"/>
      <c r="P76" s="40"/>
      <c r="Q76" s="41"/>
      <c r="R76" s="41"/>
      <c r="S76" s="41"/>
      <c r="T76" s="41"/>
      <c r="U76" s="53"/>
      <c r="V76" s="55"/>
      <c r="W76" s="40"/>
      <c r="X76" s="41"/>
      <c r="Y76" s="41"/>
      <c r="Z76" s="41"/>
      <c r="AA76" s="41"/>
      <c r="AB76" s="53"/>
      <c r="AC76" s="55"/>
      <c r="AD76" s="40"/>
      <c r="AE76" s="41"/>
      <c r="AF76" s="41"/>
      <c r="AG76" s="41"/>
      <c r="AH76" s="41"/>
      <c r="AI76" s="53"/>
      <c r="AJ76" s="55"/>
      <c r="AK76" s="40"/>
      <c r="AL76" s="41"/>
      <c r="AM76" s="41"/>
      <c r="AN76" s="41">
        <v>18</v>
      </c>
      <c r="AO76" s="41"/>
      <c r="AP76" s="53" t="s">
        <v>43</v>
      </c>
      <c r="AQ76" s="55">
        <v>3</v>
      </c>
      <c r="AR76" s="40"/>
      <c r="AS76" s="41"/>
      <c r="AT76" s="41"/>
      <c r="AU76" s="41"/>
      <c r="AV76" s="41"/>
      <c r="AW76" s="53"/>
      <c r="AX76" s="103"/>
    </row>
    <row r="77" spans="1:50" s="13" customFormat="1" ht="10.199999999999999" hidden="1" customHeight="1" x14ac:dyDescent="0.2">
      <c r="A77" s="92">
        <v>18</v>
      </c>
      <c r="B77" s="93" t="s">
        <v>88</v>
      </c>
      <c r="C77" s="98">
        <f t="shared" si="51"/>
        <v>18</v>
      </c>
      <c r="D77" s="71">
        <f t="shared" si="52"/>
        <v>0</v>
      </c>
      <c r="E77" s="71">
        <v>0</v>
      </c>
      <c r="F77" s="71">
        <f>SUM(K77+R77+Y77+AF77+AM77+AT77)</f>
        <v>0</v>
      </c>
      <c r="G77" s="71">
        <f t="shared" si="53"/>
        <v>18</v>
      </c>
      <c r="H77" s="71">
        <f t="shared" si="53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>
        <v>18</v>
      </c>
      <c r="AO77" s="41"/>
      <c r="AP77" s="53" t="s">
        <v>43</v>
      </c>
      <c r="AQ77" s="55">
        <v>3</v>
      </c>
      <c r="AR77" s="40"/>
      <c r="AS77" s="41"/>
      <c r="AT77" s="41"/>
      <c r="AU77" s="41"/>
      <c r="AV77" s="41"/>
      <c r="AW77" s="53"/>
      <c r="AX77" s="103"/>
    </row>
    <row r="78" spans="1:50" s="13" customFormat="1" ht="10.199999999999999" hidden="1" customHeight="1" x14ac:dyDescent="0.2">
      <c r="A78" s="92">
        <v>19</v>
      </c>
      <c r="B78" s="93" t="s">
        <v>89</v>
      </c>
      <c r="C78" s="98">
        <v>18</v>
      </c>
      <c r="D78" s="71">
        <v>0</v>
      </c>
      <c r="E78" s="71">
        <v>0</v>
      </c>
      <c r="F78" s="71">
        <v>0</v>
      </c>
      <c r="G78" s="71">
        <v>18</v>
      </c>
      <c r="H78" s="71">
        <v>0</v>
      </c>
      <c r="I78" s="40"/>
      <c r="J78" s="41"/>
      <c r="K78" s="41"/>
      <c r="L78" s="41"/>
      <c r="M78" s="41"/>
      <c r="N78" s="53"/>
      <c r="O78" s="55"/>
      <c r="P78" s="40"/>
      <c r="Q78" s="41"/>
      <c r="R78" s="41"/>
      <c r="S78" s="41"/>
      <c r="T78" s="41"/>
      <c r="U78" s="53"/>
      <c r="V78" s="55"/>
      <c r="W78" s="40"/>
      <c r="X78" s="41"/>
      <c r="Y78" s="41"/>
      <c r="Z78" s="41"/>
      <c r="AA78" s="41"/>
      <c r="AB78" s="53"/>
      <c r="AC78" s="55"/>
      <c r="AD78" s="40"/>
      <c r="AE78" s="41"/>
      <c r="AF78" s="41"/>
      <c r="AG78" s="41"/>
      <c r="AH78" s="41"/>
      <c r="AI78" s="53"/>
      <c r="AJ78" s="55"/>
      <c r="AK78" s="40"/>
      <c r="AL78" s="41"/>
      <c r="AM78" s="41"/>
      <c r="AN78" s="41"/>
      <c r="AO78" s="41"/>
      <c r="AP78" s="53"/>
      <c r="AQ78" s="55"/>
      <c r="AR78" s="40"/>
      <c r="AS78" s="41"/>
      <c r="AT78" s="41"/>
      <c r="AU78" s="41">
        <v>18</v>
      </c>
      <c r="AV78" s="41"/>
      <c r="AW78" s="53" t="s">
        <v>43</v>
      </c>
      <c r="AX78" s="103">
        <v>3</v>
      </c>
    </row>
    <row r="79" spans="1:50" s="13" customFormat="1" ht="15" hidden="1" customHeight="1" x14ac:dyDescent="0.2">
      <c r="A79" s="92">
        <v>20</v>
      </c>
      <c r="B79" s="93" t="s">
        <v>90</v>
      </c>
      <c r="C79" s="98">
        <f>D79+E79+F79+G79+H79</f>
        <v>27</v>
      </c>
      <c r="D79" s="71">
        <f>SUM(I79+P79+W79+AD79+AK79+AR79)</f>
        <v>27</v>
      </c>
      <c r="E79" s="71">
        <f>SUM(J79+Q79+X79+AE79+AL79+AS79)</f>
        <v>0</v>
      </c>
      <c r="F79" s="121">
        <v>0</v>
      </c>
      <c r="G79" s="71">
        <f>SUM(L79+S79+Z79+AG79+AN79+AU79)</f>
        <v>0</v>
      </c>
      <c r="H79" s="71">
        <f>SUM(M79+T79+AA79+AH79+AO79+AV79)</f>
        <v>0</v>
      </c>
      <c r="I79" s="40"/>
      <c r="J79" s="41"/>
      <c r="K79" s="41"/>
      <c r="L79" s="41"/>
      <c r="M79" s="41"/>
      <c r="N79" s="53"/>
      <c r="O79" s="55"/>
      <c r="P79" s="40"/>
      <c r="Q79" s="41"/>
      <c r="R79" s="41"/>
      <c r="S79" s="41"/>
      <c r="T79" s="41"/>
      <c r="U79" s="53"/>
      <c r="V79" s="55"/>
      <c r="W79" s="40"/>
      <c r="X79" s="41"/>
      <c r="Y79" s="41"/>
      <c r="Z79" s="41"/>
      <c r="AA79" s="41"/>
      <c r="AB79" s="53"/>
      <c r="AC79" s="55"/>
      <c r="AD79" s="40"/>
      <c r="AE79" s="41"/>
      <c r="AF79" s="41"/>
      <c r="AG79" s="41"/>
      <c r="AH79" s="41"/>
      <c r="AI79" s="53"/>
      <c r="AJ79" s="55"/>
      <c r="AK79" s="40">
        <v>27</v>
      </c>
      <c r="AL79" s="41"/>
      <c r="AM79" s="41"/>
      <c r="AN79" s="41"/>
      <c r="AO79" s="41"/>
      <c r="AP79" s="53" t="s">
        <v>28</v>
      </c>
      <c r="AQ79" s="55">
        <v>5</v>
      </c>
      <c r="AR79" s="40"/>
      <c r="AS79" s="41"/>
      <c r="AT79" s="41"/>
      <c r="AU79" s="41"/>
      <c r="AV79" s="41"/>
      <c r="AW79" s="53"/>
      <c r="AX79" s="103"/>
    </row>
    <row r="80" spans="1:50" s="13" customFormat="1" ht="12.75" hidden="1" customHeight="1" x14ac:dyDescent="0.2">
      <c r="A80" s="92">
        <v>21</v>
      </c>
      <c r="B80" s="93" t="s">
        <v>91</v>
      </c>
      <c r="C80" s="98">
        <v>18</v>
      </c>
      <c r="D80" s="71">
        <v>18</v>
      </c>
      <c r="E80" s="71">
        <f>SUM(J80+Q80+X80+AE80+AL80+AS80)</f>
        <v>0</v>
      </c>
      <c r="F80" s="121">
        <v>0</v>
      </c>
      <c r="G80" s="71">
        <v>0</v>
      </c>
      <c r="H80" s="71">
        <f>SUM(M80+T80+AA80+AH80+AO80+AV80)</f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>
        <v>18</v>
      </c>
      <c r="AL80" s="41"/>
      <c r="AM80" s="41"/>
      <c r="AN80" s="41"/>
      <c r="AO80" s="41"/>
      <c r="AP80" s="53" t="s">
        <v>28</v>
      </c>
      <c r="AQ80" s="55">
        <v>4</v>
      </c>
      <c r="AR80" s="40"/>
      <c r="AS80" s="41"/>
      <c r="AT80" s="41"/>
      <c r="AU80" s="41"/>
      <c r="AV80" s="41"/>
      <c r="AW80" s="53"/>
      <c r="AX80" s="103"/>
    </row>
    <row r="81" spans="1:50" s="19" customFormat="1" ht="13.5" hidden="1" customHeight="1" x14ac:dyDescent="0.2">
      <c r="A81" s="92">
        <v>22</v>
      </c>
      <c r="B81" s="93" t="s">
        <v>92</v>
      </c>
      <c r="C81" s="98">
        <v>18</v>
      </c>
      <c r="D81" s="71">
        <v>0</v>
      </c>
      <c r="E81" s="71">
        <v>0</v>
      </c>
      <c r="F81" s="121">
        <v>0</v>
      </c>
      <c r="G81" s="71">
        <v>18</v>
      </c>
      <c r="H81" s="71"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/>
      <c r="AL81" s="41"/>
      <c r="AM81" s="41"/>
      <c r="AN81" s="41"/>
      <c r="AO81" s="41"/>
      <c r="AP81" s="53"/>
      <c r="AQ81" s="55"/>
      <c r="AR81" s="40"/>
      <c r="AS81" s="41"/>
      <c r="AT81" s="41"/>
      <c r="AU81" s="41">
        <v>18</v>
      </c>
      <c r="AV81" s="41"/>
      <c r="AW81" s="53" t="s">
        <v>43</v>
      </c>
      <c r="AX81" s="103">
        <v>3</v>
      </c>
    </row>
    <row r="82" spans="1:50" s="24" customFormat="1" ht="11.25" hidden="1" customHeight="1" x14ac:dyDescent="0.2">
      <c r="A82" s="92">
        <v>23</v>
      </c>
      <c r="B82" s="118" t="s">
        <v>93</v>
      </c>
      <c r="C82" s="98">
        <f t="shared" ref="C82:C87" si="54">D82+E82+F82+G82+H82</f>
        <v>18</v>
      </c>
      <c r="D82" s="71">
        <v>18</v>
      </c>
      <c r="E82" s="71">
        <f>SUM(J82+Q82+X82+AE82+AL82+AS82)</f>
        <v>0</v>
      </c>
      <c r="F82" s="121">
        <v>0</v>
      </c>
      <c r="G82" s="71">
        <v>0</v>
      </c>
      <c r="H82" s="71">
        <f t="shared" ref="H82:H87" si="55">SUM(M82+T82+AA82+AH82+AO82+AV82)</f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/>
      <c r="AL82" s="41"/>
      <c r="AM82" s="41"/>
      <c r="AN82" s="41"/>
      <c r="AO82" s="41"/>
      <c r="AP82" s="53"/>
      <c r="AQ82" s="55"/>
      <c r="AR82" s="40">
        <v>18</v>
      </c>
      <c r="AS82" s="41"/>
      <c r="AT82" s="41"/>
      <c r="AU82" s="41"/>
      <c r="AV82" s="41"/>
      <c r="AW82" s="53" t="s">
        <v>28</v>
      </c>
      <c r="AX82" s="103">
        <v>4</v>
      </c>
    </row>
    <row r="83" spans="1:50" s="24" customFormat="1" ht="11.25" hidden="1" customHeight="1" x14ac:dyDescent="0.2">
      <c r="A83" s="92">
        <v>24</v>
      </c>
      <c r="B83" s="93" t="s">
        <v>94</v>
      </c>
      <c r="C83" s="98">
        <f t="shared" si="54"/>
        <v>18</v>
      </c>
      <c r="D83" s="71">
        <f>SUM(I83+P83+W83+AD83+AK83+AR83)</f>
        <v>0</v>
      </c>
      <c r="E83" s="71">
        <f>SUM(J83+Q83+X83+AE83+AL83+AS83)</f>
        <v>0</v>
      </c>
      <c r="F83" s="121">
        <v>0</v>
      </c>
      <c r="G83" s="71">
        <f>SUM(L83+S83+Z83+AG83+AN83+AU83)</f>
        <v>18</v>
      </c>
      <c r="H83" s="71">
        <f t="shared" si="55"/>
        <v>0</v>
      </c>
      <c r="I83" s="40"/>
      <c r="J83" s="41"/>
      <c r="K83" s="41"/>
      <c r="L83" s="41"/>
      <c r="M83" s="41"/>
      <c r="N83" s="53"/>
      <c r="O83" s="55"/>
      <c r="P83" s="40"/>
      <c r="Q83" s="41"/>
      <c r="R83" s="41"/>
      <c r="S83" s="41"/>
      <c r="T83" s="41"/>
      <c r="U83" s="53"/>
      <c r="V83" s="55"/>
      <c r="W83" s="40"/>
      <c r="X83" s="41"/>
      <c r="Y83" s="41"/>
      <c r="Z83" s="41"/>
      <c r="AA83" s="41"/>
      <c r="AB83" s="53"/>
      <c r="AC83" s="55"/>
      <c r="AD83" s="40"/>
      <c r="AE83" s="41"/>
      <c r="AF83" s="41"/>
      <c r="AG83" s="41"/>
      <c r="AH83" s="41"/>
      <c r="AI83" s="53"/>
      <c r="AJ83" s="55"/>
      <c r="AK83" s="40"/>
      <c r="AL83" s="41"/>
      <c r="AM83" s="41"/>
      <c r="AN83" s="41"/>
      <c r="AO83" s="41"/>
      <c r="AP83" s="53"/>
      <c r="AQ83" s="55"/>
      <c r="AR83" s="40"/>
      <c r="AS83" s="41"/>
      <c r="AT83" s="41"/>
      <c r="AU83" s="41">
        <v>18</v>
      </c>
      <c r="AV83" s="41"/>
      <c r="AW83" s="53" t="s">
        <v>43</v>
      </c>
      <c r="AX83" s="103">
        <v>3</v>
      </c>
    </row>
    <row r="84" spans="1:50" s="24" customFormat="1" ht="11.25" hidden="1" customHeight="1" x14ac:dyDescent="0.2">
      <c r="A84" s="92">
        <v>25</v>
      </c>
      <c r="B84" s="93" t="s">
        <v>104</v>
      </c>
      <c r="C84" s="98">
        <f t="shared" si="54"/>
        <v>18</v>
      </c>
      <c r="D84" s="71">
        <f>SUM(I84+P84+W84+AD84+AK84+AR84)</f>
        <v>0</v>
      </c>
      <c r="E84" s="71">
        <f>SUM(J84+Q84+X84+AE84+AL84+AS84)</f>
        <v>0</v>
      </c>
      <c r="F84" s="121">
        <v>0</v>
      </c>
      <c r="G84" s="71">
        <f>SUM(L84+S84+Z84+AG84+AN84+AU84)</f>
        <v>18</v>
      </c>
      <c r="H84" s="71">
        <f t="shared" si="55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/>
      <c r="AO84" s="41"/>
      <c r="AP84" s="53"/>
      <c r="AQ84" s="55"/>
      <c r="AR84" s="40"/>
      <c r="AS84" s="41"/>
      <c r="AT84" s="41"/>
      <c r="AU84" s="41">
        <v>18</v>
      </c>
      <c r="AV84" s="41"/>
      <c r="AW84" s="53" t="s">
        <v>43</v>
      </c>
      <c r="AX84" s="103">
        <v>3</v>
      </c>
    </row>
    <row r="85" spans="1:50" s="24" customFormat="1" ht="11.25" hidden="1" customHeight="1" x14ac:dyDescent="0.2">
      <c r="A85" s="92">
        <v>26</v>
      </c>
      <c r="B85" s="93" t="s">
        <v>95</v>
      </c>
      <c r="C85" s="98">
        <f t="shared" si="54"/>
        <v>18</v>
      </c>
      <c r="D85" s="71">
        <f>SUM(I85+P85+W85+AD85+AK85+AR85)</f>
        <v>0</v>
      </c>
      <c r="E85" s="71">
        <f>SUM(J85+Q85+X85+AE85+AL85+AS85)</f>
        <v>0</v>
      </c>
      <c r="F85" s="121">
        <v>0</v>
      </c>
      <c r="G85" s="71">
        <f>SUM(L85+S85+Z85+AG85+AN85+AU85)</f>
        <v>18</v>
      </c>
      <c r="H85" s="71">
        <f t="shared" si="55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/>
      <c r="AS85" s="41"/>
      <c r="AT85" s="41"/>
      <c r="AU85" s="41">
        <v>18</v>
      </c>
      <c r="AV85" s="41"/>
      <c r="AW85" s="53" t="s">
        <v>43</v>
      </c>
      <c r="AX85" s="103">
        <v>3</v>
      </c>
    </row>
    <row r="86" spans="1:50" s="18" customFormat="1" ht="11.25" hidden="1" customHeight="1" x14ac:dyDescent="0.2">
      <c r="A86" s="92">
        <v>27</v>
      </c>
      <c r="B86" s="93" t="s">
        <v>96</v>
      </c>
      <c r="C86" s="98">
        <f t="shared" si="54"/>
        <v>18</v>
      </c>
      <c r="D86" s="71">
        <f>SUM(I86+P86+W86+AD86+AK86+AR86)</f>
        <v>0</v>
      </c>
      <c r="E86" s="71">
        <f>SUM(J86+Q86+X86+AE86+AL86+AS86)</f>
        <v>0</v>
      </c>
      <c r="F86" s="121">
        <f>SUM(K86+R86+Y86+AF86+AM86+AT86)</f>
        <v>0</v>
      </c>
      <c r="G86" s="71">
        <f>SUM(L86+S86+Z86+AG86+AN86+AU86)</f>
        <v>18</v>
      </c>
      <c r="H86" s="71">
        <f t="shared" si="55"/>
        <v>0</v>
      </c>
      <c r="I86" s="40"/>
      <c r="J86" s="41"/>
      <c r="K86" s="41"/>
      <c r="L86" s="41"/>
      <c r="M86" s="41"/>
      <c r="N86" s="53"/>
      <c r="O86" s="55"/>
      <c r="P86" s="40"/>
      <c r="Q86" s="41"/>
      <c r="R86" s="41"/>
      <c r="S86" s="41"/>
      <c r="T86" s="41"/>
      <c r="U86" s="53"/>
      <c r="V86" s="55"/>
      <c r="W86" s="40"/>
      <c r="X86" s="41"/>
      <c r="Y86" s="41"/>
      <c r="Z86" s="41"/>
      <c r="AA86" s="41"/>
      <c r="AB86" s="53"/>
      <c r="AC86" s="55"/>
      <c r="AD86" s="40"/>
      <c r="AE86" s="41"/>
      <c r="AF86" s="41"/>
      <c r="AG86" s="41"/>
      <c r="AH86" s="41"/>
      <c r="AI86" s="53"/>
      <c r="AJ86" s="55"/>
      <c r="AK86" s="40"/>
      <c r="AL86" s="41"/>
      <c r="AM86" s="41"/>
      <c r="AN86" s="41">
        <v>18</v>
      </c>
      <c r="AO86" s="41"/>
      <c r="AP86" s="53" t="s">
        <v>43</v>
      </c>
      <c r="AQ86" s="55">
        <v>3</v>
      </c>
      <c r="AR86" s="40"/>
      <c r="AS86" s="41"/>
      <c r="AT86" s="41"/>
      <c r="AU86" s="41"/>
      <c r="AV86" s="41"/>
      <c r="AW86" s="53"/>
      <c r="AX86" s="103"/>
    </row>
    <row r="87" spans="1:50" s="18" customFormat="1" ht="13.5" hidden="1" customHeight="1" x14ac:dyDescent="0.2">
      <c r="A87" s="92">
        <v>28</v>
      </c>
      <c r="B87" s="93" t="s">
        <v>106</v>
      </c>
      <c r="C87" s="98">
        <f t="shared" si="54"/>
        <v>18</v>
      </c>
      <c r="D87" s="71">
        <f>SUM(I87+P87+W87+AD87+AK87+AR87)</f>
        <v>0</v>
      </c>
      <c r="E87" s="71">
        <v>0</v>
      </c>
      <c r="F87" s="71">
        <f>SUM(K87+R87+Y87+AF87+AM87+AT87)</f>
        <v>0</v>
      </c>
      <c r="G87" s="71">
        <f>SUM(L87+S87+Z87+AG87+AN87+AU87)</f>
        <v>18</v>
      </c>
      <c r="H87" s="71">
        <f t="shared" si="55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/>
      <c r="AS87" s="41"/>
      <c r="AT87" s="41"/>
      <c r="AU87" s="41">
        <v>18</v>
      </c>
      <c r="AV87" s="41"/>
      <c r="AW87" s="53" t="s">
        <v>43</v>
      </c>
      <c r="AX87" s="103">
        <v>3</v>
      </c>
    </row>
    <row r="88" spans="1:50" s="24" customFormat="1" ht="13.5" hidden="1" customHeight="1" x14ac:dyDescent="0.2">
      <c r="A88" s="92">
        <v>29</v>
      </c>
      <c r="B88" s="93" t="s">
        <v>105</v>
      </c>
      <c r="C88" s="98">
        <v>27</v>
      </c>
      <c r="D88" s="71">
        <v>27</v>
      </c>
      <c r="E88" s="71">
        <v>0</v>
      </c>
      <c r="F88" s="71">
        <v>0</v>
      </c>
      <c r="G88" s="71">
        <v>0</v>
      </c>
      <c r="H88" s="71"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>
        <v>27</v>
      </c>
      <c r="AL88" s="41"/>
      <c r="AM88" s="41"/>
      <c r="AN88" s="41"/>
      <c r="AO88" s="41"/>
      <c r="AP88" s="53" t="s">
        <v>28</v>
      </c>
      <c r="AQ88" s="55">
        <v>5</v>
      </c>
      <c r="AR88" s="40"/>
      <c r="AS88" s="41"/>
      <c r="AT88" s="41"/>
      <c r="AU88" s="41"/>
      <c r="AV88" s="41"/>
      <c r="AW88" s="53"/>
      <c r="AX88" s="103"/>
    </row>
    <row r="89" spans="1:50" ht="13.5" hidden="1" customHeight="1" x14ac:dyDescent="0.2">
      <c r="A89" s="92">
        <v>30</v>
      </c>
      <c r="B89" s="93" t="s">
        <v>107</v>
      </c>
      <c r="C89" s="98">
        <v>27</v>
      </c>
      <c r="D89" s="71">
        <v>27</v>
      </c>
      <c r="E89" s="71">
        <v>0</v>
      </c>
      <c r="F89" s="71">
        <f>SUM(K89+R89+Y89+AF89+AM89+AT89)</f>
        <v>0</v>
      </c>
      <c r="G89" s="71">
        <v>0</v>
      </c>
      <c r="H89" s="71"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>
        <v>27</v>
      </c>
      <c r="AL89" s="41"/>
      <c r="AM89" s="41"/>
      <c r="AN89" s="41"/>
      <c r="AO89" s="41"/>
      <c r="AP89" s="53" t="s">
        <v>28</v>
      </c>
      <c r="AQ89" s="55">
        <v>5</v>
      </c>
      <c r="AR89" s="40"/>
      <c r="AS89" s="41"/>
      <c r="AT89" s="41"/>
      <c r="AU89" s="41"/>
      <c r="AV89" s="41"/>
      <c r="AW89" s="53"/>
      <c r="AX89" s="103"/>
    </row>
    <row r="90" spans="1:50" s="13" customFormat="1" ht="10.199999999999999" x14ac:dyDescent="0.2">
      <c r="A90" s="92">
        <v>17</v>
      </c>
      <c r="B90" s="93" t="s">
        <v>159</v>
      </c>
      <c r="C90" s="98">
        <v>180</v>
      </c>
      <c r="D90" s="71">
        <v>0</v>
      </c>
      <c r="E90" s="71">
        <v>180</v>
      </c>
      <c r="F90" s="71">
        <v>0</v>
      </c>
      <c r="G90" s="71">
        <v>0</v>
      </c>
      <c r="H90" s="71"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>
        <v>180</v>
      </c>
      <c r="AM90" s="41"/>
      <c r="AN90" s="41"/>
      <c r="AO90" s="41"/>
      <c r="AP90" s="53" t="s">
        <v>148</v>
      </c>
      <c r="AQ90" s="55">
        <v>7</v>
      </c>
      <c r="AR90" s="40"/>
      <c r="AS90" s="41"/>
      <c r="AT90" s="41"/>
      <c r="AU90" s="41"/>
      <c r="AV90" s="41"/>
      <c r="AW90" s="53"/>
      <c r="AX90" s="103"/>
    </row>
    <row r="91" spans="1:50" s="24" customFormat="1" ht="28.5" customHeight="1" x14ac:dyDescent="0.25">
      <c r="A91" s="35" t="s">
        <v>120</v>
      </c>
      <c r="B91" s="141" t="s">
        <v>123</v>
      </c>
      <c r="C91" s="64">
        <f t="shared" ref="C91:M91" si="56">SUM(C92:C109)</f>
        <v>559</v>
      </c>
      <c r="D91" s="64">
        <f t="shared" si="56"/>
        <v>93</v>
      </c>
      <c r="E91" s="64">
        <f t="shared" si="56"/>
        <v>180</v>
      </c>
      <c r="F91" s="64">
        <f t="shared" si="56"/>
        <v>60</v>
      </c>
      <c r="G91" s="64">
        <f t="shared" si="56"/>
        <v>154</v>
      </c>
      <c r="H91" s="64">
        <f t="shared" si="56"/>
        <v>72</v>
      </c>
      <c r="I91" s="64">
        <f t="shared" si="56"/>
        <v>0</v>
      </c>
      <c r="J91" s="64">
        <f t="shared" si="56"/>
        <v>0</v>
      </c>
      <c r="K91" s="64">
        <f t="shared" si="56"/>
        <v>0</v>
      </c>
      <c r="L91" s="64">
        <f t="shared" si="56"/>
        <v>0</v>
      </c>
      <c r="M91" s="64">
        <f t="shared" si="56"/>
        <v>0</v>
      </c>
      <c r="N91" s="65">
        <f>COUNTIF(N92:N109,"E")</f>
        <v>0</v>
      </c>
      <c r="O91" s="65">
        <f t="shared" ref="O91:T91" si="57">SUM(O92:O109)</f>
        <v>0</v>
      </c>
      <c r="P91" s="64">
        <f t="shared" si="57"/>
        <v>0</v>
      </c>
      <c r="Q91" s="64">
        <f t="shared" si="57"/>
        <v>0</v>
      </c>
      <c r="R91" s="64">
        <f t="shared" si="57"/>
        <v>0</v>
      </c>
      <c r="S91" s="64">
        <f t="shared" si="57"/>
        <v>0</v>
      </c>
      <c r="T91" s="64">
        <f t="shared" si="57"/>
        <v>0</v>
      </c>
      <c r="U91" s="65">
        <f>COUNTIF(U92:U109,"E")</f>
        <v>0</v>
      </c>
      <c r="V91" s="65">
        <f t="shared" ref="V91:AA91" si="58">SUM(V92:V109)</f>
        <v>0</v>
      </c>
      <c r="W91" s="64">
        <f t="shared" si="58"/>
        <v>0</v>
      </c>
      <c r="X91" s="64">
        <f t="shared" si="58"/>
        <v>0</v>
      </c>
      <c r="Y91" s="64">
        <f t="shared" si="58"/>
        <v>0</v>
      </c>
      <c r="Z91" s="64">
        <f t="shared" si="58"/>
        <v>0</v>
      </c>
      <c r="AA91" s="64">
        <f t="shared" si="58"/>
        <v>24</v>
      </c>
      <c r="AB91" s="65">
        <f>COUNTIF(AB92:AB109,"E")</f>
        <v>0</v>
      </c>
      <c r="AC91" s="65">
        <f t="shared" ref="AC91:AH91" si="59">SUM(AC92:AC109)</f>
        <v>2</v>
      </c>
      <c r="AD91" s="64">
        <f t="shared" si="59"/>
        <v>0</v>
      </c>
      <c r="AE91" s="64">
        <f t="shared" si="59"/>
        <v>0</v>
      </c>
      <c r="AF91" s="64">
        <f t="shared" si="59"/>
        <v>0</v>
      </c>
      <c r="AG91" s="64">
        <f t="shared" si="59"/>
        <v>0</v>
      </c>
      <c r="AH91" s="64">
        <f t="shared" si="59"/>
        <v>24</v>
      </c>
      <c r="AI91" s="65">
        <f>COUNTIF(AI92:AI109,"E")</f>
        <v>0</v>
      </c>
      <c r="AJ91" s="65">
        <f t="shared" ref="AJ91:AO91" si="60">SUM(AJ92:AJ109)</f>
        <v>2</v>
      </c>
      <c r="AK91" s="64">
        <f t="shared" si="60"/>
        <v>57</v>
      </c>
      <c r="AL91" s="64">
        <f t="shared" si="60"/>
        <v>180</v>
      </c>
      <c r="AM91" s="64">
        <f t="shared" si="60"/>
        <v>30</v>
      </c>
      <c r="AN91" s="64">
        <f t="shared" si="60"/>
        <v>72</v>
      </c>
      <c r="AO91" s="64">
        <f t="shared" si="60"/>
        <v>24</v>
      </c>
      <c r="AP91" s="65">
        <f>COUNTIF(AP92:AP109,"E")</f>
        <v>2</v>
      </c>
      <c r="AQ91" s="65">
        <f t="shared" ref="AQ91:AV91" si="61">SUM(AQ92:AQ109)</f>
        <v>31</v>
      </c>
      <c r="AR91" s="64">
        <f t="shared" si="61"/>
        <v>36</v>
      </c>
      <c r="AS91" s="64">
        <f t="shared" si="61"/>
        <v>0</v>
      </c>
      <c r="AT91" s="64">
        <f t="shared" si="61"/>
        <v>30</v>
      </c>
      <c r="AU91" s="64">
        <f t="shared" si="61"/>
        <v>82</v>
      </c>
      <c r="AV91" s="64">
        <f t="shared" si="61"/>
        <v>0</v>
      </c>
      <c r="AW91" s="65">
        <f>COUNTIF(AW92:AW109,"E")</f>
        <v>2</v>
      </c>
      <c r="AX91" s="65">
        <f>SUM(AX92:AX109)</f>
        <v>32</v>
      </c>
    </row>
    <row r="92" spans="1:50" s="13" customFormat="1" ht="52.5" customHeight="1" x14ac:dyDescent="0.25">
      <c r="A92" s="132" t="s">
        <v>111</v>
      </c>
      <c r="B92" s="133" t="s">
        <v>153</v>
      </c>
      <c r="C92" s="98">
        <f t="shared" ref="C92:C108" si="62">D92+E92+F92+G92+H92</f>
        <v>0</v>
      </c>
      <c r="D92" s="71">
        <f t="shared" ref="D92:G92" si="63">SUM(I92+P92+W92+AD92+AK92+AR92)</f>
        <v>0</v>
      </c>
      <c r="E92" s="71">
        <f t="shared" si="63"/>
        <v>0</v>
      </c>
      <c r="F92" s="121">
        <f t="shared" si="63"/>
        <v>0</v>
      </c>
      <c r="G92" s="71">
        <f t="shared" si="63"/>
        <v>0</v>
      </c>
      <c r="H92" s="71">
        <f t="shared" ref="H92" si="64">SUM(M92+T92+AA92+AH92+AO92+AV92)</f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/>
      <c r="AN92" s="41"/>
      <c r="AO92" s="41"/>
      <c r="AP92" s="53"/>
      <c r="AQ92" s="55"/>
      <c r="AR92" s="40"/>
      <c r="AS92" s="41"/>
      <c r="AT92" s="41"/>
      <c r="AU92" s="41"/>
      <c r="AV92" s="41"/>
      <c r="AW92" s="53"/>
      <c r="AX92" s="103"/>
    </row>
    <row r="93" spans="1:50" s="13" customFormat="1" ht="10.199999999999999" x14ac:dyDescent="0.2">
      <c r="A93" s="90">
        <v>1</v>
      </c>
      <c r="B93" s="91" t="s">
        <v>84</v>
      </c>
      <c r="C93" s="98">
        <f t="shared" si="62"/>
        <v>72</v>
      </c>
      <c r="D93" s="71">
        <f t="shared" ref="D93:D108" si="65">SUM(I93+P93+W93+AD93+AK93+AR93)</f>
        <v>0</v>
      </c>
      <c r="E93" s="71">
        <f t="shared" ref="E93:E108" si="66">SUM(J93+Q93+X93+AE93+AL93+AS93)</f>
        <v>0</v>
      </c>
      <c r="F93" s="71">
        <f t="shared" ref="F93:F108" si="67">SUM(K93+R93+Y93+AF93+AM93+AT93)</f>
        <v>0</v>
      </c>
      <c r="G93" s="71">
        <f t="shared" ref="G93:G108" si="68">SUM(L93+S93+Z93+AG93+AN93+AU93)</f>
        <v>0</v>
      </c>
      <c r="H93" s="71">
        <f t="shared" ref="H93:H108" si="69">SUM(M93+T93+AA93+AH93+AO93+AV93)</f>
        <v>72</v>
      </c>
      <c r="I93" s="40"/>
      <c r="J93" s="41"/>
      <c r="K93" s="41"/>
      <c r="L93" s="41"/>
      <c r="M93" s="94"/>
      <c r="N93" s="95"/>
      <c r="O93" s="97"/>
      <c r="P93" s="96"/>
      <c r="Q93" s="41"/>
      <c r="R93" s="41"/>
      <c r="S93" s="41"/>
      <c r="T93" s="41"/>
      <c r="U93" s="95"/>
      <c r="V93" s="54"/>
      <c r="W93" s="40"/>
      <c r="X93" s="41"/>
      <c r="Y93" s="41"/>
      <c r="Z93" s="41"/>
      <c r="AA93" s="41">
        <v>24</v>
      </c>
      <c r="AB93" s="95" t="s">
        <v>34</v>
      </c>
      <c r="AC93" s="54">
        <v>2</v>
      </c>
      <c r="AD93" s="40"/>
      <c r="AE93" s="41"/>
      <c r="AF93" s="41"/>
      <c r="AG93" s="41"/>
      <c r="AH93" s="41">
        <v>24</v>
      </c>
      <c r="AI93" s="95" t="s">
        <v>34</v>
      </c>
      <c r="AJ93" s="54">
        <v>2</v>
      </c>
      <c r="AK93" s="40"/>
      <c r="AL93" s="41"/>
      <c r="AM93" s="41"/>
      <c r="AN93" s="41"/>
      <c r="AO93" s="41">
        <v>24</v>
      </c>
      <c r="AP93" s="95" t="s">
        <v>43</v>
      </c>
      <c r="AQ93" s="54">
        <v>2</v>
      </c>
      <c r="AR93" s="40"/>
      <c r="AS93" s="41"/>
      <c r="AT93" s="41"/>
      <c r="AU93" s="41"/>
      <c r="AV93" s="41"/>
      <c r="AW93" s="95"/>
      <c r="AX93" s="102"/>
    </row>
    <row r="94" spans="1:50" s="13" customFormat="1" ht="14.25" customHeight="1" x14ac:dyDescent="0.2">
      <c r="A94" s="92">
        <v>2</v>
      </c>
      <c r="B94" s="93" t="s">
        <v>78</v>
      </c>
      <c r="C94" s="98">
        <f t="shared" si="62"/>
        <v>30</v>
      </c>
      <c r="D94" s="71">
        <f t="shared" si="65"/>
        <v>30</v>
      </c>
      <c r="E94" s="71">
        <f t="shared" si="66"/>
        <v>0</v>
      </c>
      <c r="F94" s="71">
        <f t="shared" si="67"/>
        <v>0</v>
      </c>
      <c r="G94" s="71">
        <f t="shared" si="68"/>
        <v>0</v>
      </c>
      <c r="H94" s="71">
        <f t="shared" si="69"/>
        <v>0</v>
      </c>
      <c r="I94" s="40"/>
      <c r="J94" s="41"/>
      <c r="K94" s="41"/>
      <c r="L94" s="41"/>
      <c r="M94" s="94"/>
      <c r="N94" s="95"/>
      <c r="O94" s="97"/>
      <c r="P94" s="96"/>
      <c r="Q94" s="41"/>
      <c r="R94" s="41"/>
      <c r="S94" s="41"/>
      <c r="T94" s="41"/>
      <c r="U94" s="95"/>
      <c r="V94" s="54"/>
      <c r="W94" s="40"/>
      <c r="X94" s="41"/>
      <c r="Y94" s="41"/>
      <c r="Z94" s="41"/>
      <c r="AA94" s="41"/>
      <c r="AB94" s="95"/>
      <c r="AC94" s="54"/>
      <c r="AD94" s="40"/>
      <c r="AE94" s="41"/>
      <c r="AF94" s="41"/>
      <c r="AG94" s="41"/>
      <c r="AH94" s="41"/>
      <c r="AI94" s="95"/>
      <c r="AJ94" s="54"/>
      <c r="AK94" s="40">
        <v>30</v>
      </c>
      <c r="AL94" s="41"/>
      <c r="AM94" s="41"/>
      <c r="AN94" s="41"/>
      <c r="AO94" s="41"/>
      <c r="AP94" s="95" t="s">
        <v>28</v>
      </c>
      <c r="AQ94" s="54">
        <v>3</v>
      </c>
      <c r="AR94" s="40"/>
      <c r="AS94" s="41"/>
      <c r="AT94" s="41"/>
      <c r="AU94" s="41"/>
      <c r="AV94" s="41"/>
      <c r="AW94" s="95"/>
      <c r="AX94" s="102"/>
    </row>
    <row r="95" spans="1:50" s="13" customFormat="1" ht="15" customHeight="1" x14ac:dyDescent="0.2">
      <c r="A95" s="92">
        <v>3</v>
      </c>
      <c r="B95" s="93" t="s">
        <v>112</v>
      </c>
      <c r="C95" s="98">
        <f t="shared" si="62"/>
        <v>18</v>
      </c>
      <c r="D95" s="71">
        <f t="shared" si="65"/>
        <v>0</v>
      </c>
      <c r="E95" s="71">
        <f t="shared" si="66"/>
        <v>0</v>
      </c>
      <c r="F95" s="71">
        <f t="shared" si="67"/>
        <v>0</v>
      </c>
      <c r="G95" s="71">
        <f t="shared" si="68"/>
        <v>18</v>
      </c>
      <c r="H95" s="71">
        <f t="shared" si="69"/>
        <v>0</v>
      </c>
      <c r="I95" s="40"/>
      <c r="J95" s="41"/>
      <c r="K95" s="41"/>
      <c r="L95" s="41"/>
      <c r="M95" s="41"/>
      <c r="N95" s="53"/>
      <c r="O95" s="55"/>
      <c r="P95" s="40"/>
      <c r="Q95" s="41"/>
      <c r="R95" s="41"/>
      <c r="S95" s="41"/>
      <c r="T95" s="41"/>
      <c r="U95" s="53"/>
      <c r="V95" s="55"/>
      <c r="W95" s="40"/>
      <c r="X95" s="41"/>
      <c r="Y95" s="41"/>
      <c r="Z95" s="41"/>
      <c r="AA95" s="41"/>
      <c r="AB95" s="53"/>
      <c r="AC95" s="55"/>
      <c r="AD95" s="40"/>
      <c r="AE95" s="41"/>
      <c r="AF95" s="41"/>
      <c r="AG95" s="41"/>
      <c r="AH95" s="41"/>
      <c r="AI95" s="53"/>
      <c r="AJ95" s="55"/>
      <c r="AK95" s="40"/>
      <c r="AL95" s="41"/>
      <c r="AM95" s="41"/>
      <c r="AN95" s="41">
        <v>18</v>
      </c>
      <c r="AO95" s="41"/>
      <c r="AP95" s="53" t="s">
        <v>43</v>
      </c>
      <c r="AQ95" s="55">
        <v>3</v>
      </c>
      <c r="AR95" s="40"/>
      <c r="AS95" s="41"/>
      <c r="AT95" s="41"/>
      <c r="AU95" s="41"/>
      <c r="AV95" s="41"/>
      <c r="AW95" s="53"/>
      <c r="AX95" s="103"/>
    </row>
    <row r="96" spans="1:50" s="13" customFormat="1" ht="11.25" customHeight="1" x14ac:dyDescent="0.2">
      <c r="A96" s="92">
        <v>4</v>
      </c>
      <c r="B96" s="151" t="s">
        <v>135</v>
      </c>
      <c r="C96" s="98">
        <f t="shared" si="62"/>
        <v>27</v>
      </c>
      <c r="D96" s="71">
        <f t="shared" si="65"/>
        <v>27</v>
      </c>
      <c r="E96" s="71">
        <f t="shared" si="66"/>
        <v>0</v>
      </c>
      <c r="F96" s="71">
        <f t="shared" si="67"/>
        <v>0</v>
      </c>
      <c r="G96" s="71">
        <f t="shared" si="68"/>
        <v>0</v>
      </c>
      <c r="H96" s="71">
        <f t="shared" si="69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>
        <v>27</v>
      </c>
      <c r="AL96" s="41"/>
      <c r="AM96" s="41"/>
      <c r="AN96" s="41"/>
      <c r="AO96" s="41"/>
      <c r="AP96" s="53" t="s">
        <v>28</v>
      </c>
      <c r="AQ96" s="55">
        <v>4</v>
      </c>
      <c r="AR96" s="40"/>
      <c r="AS96" s="41"/>
      <c r="AT96" s="41"/>
      <c r="AU96" s="41"/>
      <c r="AV96" s="41"/>
      <c r="AW96" s="53"/>
      <c r="AX96" s="103"/>
    </row>
    <row r="97" spans="1:50" s="13" customFormat="1" ht="10.199999999999999" x14ac:dyDescent="0.2">
      <c r="A97" s="92">
        <v>5</v>
      </c>
      <c r="B97" s="93" t="s">
        <v>73</v>
      </c>
      <c r="C97" s="98">
        <f t="shared" si="62"/>
        <v>18</v>
      </c>
      <c r="D97" s="71">
        <f t="shared" si="65"/>
        <v>0</v>
      </c>
      <c r="E97" s="71">
        <f t="shared" si="66"/>
        <v>0</v>
      </c>
      <c r="F97" s="71">
        <f t="shared" si="67"/>
        <v>0</v>
      </c>
      <c r="G97" s="71">
        <f t="shared" si="68"/>
        <v>18</v>
      </c>
      <c r="H97" s="71">
        <f t="shared" si="69"/>
        <v>0</v>
      </c>
      <c r="I97" s="40"/>
      <c r="J97" s="41"/>
      <c r="K97" s="41"/>
      <c r="L97" s="41"/>
      <c r="M97" s="41"/>
      <c r="N97" s="53"/>
      <c r="O97" s="55"/>
      <c r="P97" s="40"/>
      <c r="Q97" s="41"/>
      <c r="R97" s="41"/>
      <c r="S97" s="41"/>
      <c r="T97" s="41"/>
      <c r="U97" s="53"/>
      <c r="V97" s="55"/>
      <c r="W97" s="40"/>
      <c r="X97" s="41"/>
      <c r="Y97" s="41"/>
      <c r="Z97" s="41"/>
      <c r="AA97" s="41"/>
      <c r="AB97" s="53"/>
      <c r="AC97" s="55"/>
      <c r="AD97" s="40"/>
      <c r="AE97" s="41"/>
      <c r="AF97" s="41"/>
      <c r="AG97" s="41"/>
      <c r="AH97" s="41"/>
      <c r="AI97" s="53"/>
      <c r="AJ97" s="55"/>
      <c r="AK97" s="40"/>
      <c r="AL97" s="41"/>
      <c r="AM97" s="41"/>
      <c r="AN97" s="41">
        <v>18</v>
      </c>
      <c r="AO97" s="41"/>
      <c r="AP97" s="53" t="s">
        <v>43</v>
      </c>
      <c r="AQ97" s="55">
        <v>2</v>
      </c>
      <c r="AR97" s="40"/>
      <c r="AS97" s="41"/>
      <c r="AT97" s="41"/>
      <c r="AU97" s="41"/>
      <c r="AV97" s="41"/>
      <c r="AW97" s="53"/>
      <c r="AX97" s="103"/>
    </row>
    <row r="98" spans="1:50" s="127" customFormat="1" ht="13.8" customHeight="1" x14ac:dyDescent="0.2">
      <c r="A98" s="119">
        <v>6</v>
      </c>
      <c r="B98" s="116" t="s">
        <v>62</v>
      </c>
      <c r="C98" s="98">
        <f t="shared" si="62"/>
        <v>18</v>
      </c>
      <c r="D98" s="71">
        <f t="shared" si="65"/>
        <v>0</v>
      </c>
      <c r="E98" s="71">
        <f t="shared" si="66"/>
        <v>0</v>
      </c>
      <c r="F98" s="71">
        <f t="shared" si="67"/>
        <v>0</v>
      </c>
      <c r="G98" s="71">
        <f t="shared" si="68"/>
        <v>18</v>
      </c>
      <c r="H98" s="71">
        <f t="shared" si="69"/>
        <v>0</v>
      </c>
      <c r="I98" s="122"/>
      <c r="J98" s="123"/>
      <c r="K98" s="123"/>
      <c r="L98" s="123"/>
      <c r="M98" s="123"/>
      <c r="N98" s="124"/>
      <c r="O98" s="125"/>
      <c r="P98" s="122"/>
      <c r="Q98" s="123"/>
      <c r="R98" s="123"/>
      <c r="S98" s="123"/>
      <c r="T98" s="123"/>
      <c r="U98" s="124"/>
      <c r="V98" s="125"/>
      <c r="W98" s="122"/>
      <c r="X98" s="123"/>
      <c r="Y98" s="123"/>
      <c r="Z98" s="123"/>
      <c r="AA98" s="123"/>
      <c r="AB98" s="124"/>
      <c r="AC98" s="125"/>
      <c r="AD98" s="122"/>
      <c r="AE98" s="123"/>
      <c r="AF98" s="123"/>
      <c r="AG98" s="123"/>
      <c r="AH98" s="123"/>
      <c r="AI98" s="124"/>
      <c r="AJ98" s="125"/>
      <c r="AK98" s="122"/>
      <c r="AL98" s="123"/>
      <c r="AM98" s="123"/>
      <c r="AN98" s="123">
        <v>18</v>
      </c>
      <c r="AO98" s="123"/>
      <c r="AP98" s="124" t="s">
        <v>43</v>
      </c>
      <c r="AQ98" s="125">
        <v>3</v>
      </c>
      <c r="AR98" s="122"/>
      <c r="AS98" s="123"/>
      <c r="AT98" s="123"/>
      <c r="AU98" s="123"/>
      <c r="AV98" s="123"/>
      <c r="AW98" s="124"/>
      <c r="AX98" s="126"/>
    </row>
    <row r="99" spans="1:50" s="13" customFormat="1" ht="9.6" customHeight="1" x14ac:dyDescent="0.2">
      <c r="A99" s="92">
        <v>7</v>
      </c>
      <c r="B99" s="118" t="s">
        <v>66</v>
      </c>
      <c r="C99" s="98">
        <f t="shared" si="62"/>
        <v>18</v>
      </c>
      <c r="D99" s="71">
        <f t="shared" si="65"/>
        <v>0</v>
      </c>
      <c r="E99" s="71">
        <f t="shared" si="66"/>
        <v>0</v>
      </c>
      <c r="F99" s="71">
        <f t="shared" si="67"/>
        <v>0</v>
      </c>
      <c r="G99" s="71">
        <f t="shared" si="68"/>
        <v>18</v>
      </c>
      <c r="H99" s="71">
        <f t="shared" si="69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18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0.199999999999999" x14ac:dyDescent="0.2">
      <c r="A100" s="92">
        <v>8</v>
      </c>
      <c r="B100" s="118" t="s">
        <v>64</v>
      </c>
      <c r="C100" s="98">
        <f t="shared" si="62"/>
        <v>18</v>
      </c>
      <c r="D100" s="71">
        <f t="shared" si="65"/>
        <v>18</v>
      </c>
      <c r="E100" s="71">
        <f t="shared" si="66"/>
        <v>0</v>
      </c>
      <c r="F100" s="71">
        <f t="shared" si="67"/>
        <v>0</v>
      </c>
      <c r="G100" s="71">
        <f t="shared" si="68"/>
        <v>0</v>
      </c>
      <c r="H100" s="71">
        <f t="shared" si="69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/>
      <c r="AL100" s="41"/>
      <c r="AM100" s="41"/>
      <c r="AN100" s="41"/>
      <c r="AO100" s="41"/>
      <c r="AP100" s="53"/>
      <c r="AQ100" s="55"/>
      <c r="AR100" s="40">
        <v>18</v>
      </c>
      <c r="AS100" s="41"/>
      <c r="AT100" s="41"/>
      <c r="AU100" s="41"/>
      <c r="AV100" s="41"/>
      <c r="AW100" s="53" t="s">
        <v>28</v>
      </c>
      <c r="AX100" s="103">
        <v>3</v>
      </c>
    </row>
    <row r="101" spans="1:50" s="148" customFormat="1" ht="20.399999999999999" x14ac:dyDescent="0.2">
      <c r="A101" s="142">
        <v>9</v>
      </c>
      <c r="B101" s="118" t="s">
        <v>115</v>
      </c>
      <c r="C101" s="98">
        <f t="shared" si="62"/>
        <v>18</v>
      </c>
      <c r="D101" s="71">
        <f t="shared" si="65"/>
        <v>0</v>
      </c>
      <c r="E101" s="71">
        <f t="shared" si="66"/>
        <v>0</v>
      </c>
      <c r="F101" s="71">
        <f t="shared" si="67"/>
        <v>0</v>
      </c>
      <c r="G101" s="71">
        <f t="shared" si="68"/>
        <v>18</v>
      </c>
      <c r="H101" s="71">
        <f t="shared" si="69"/>
        <v>0</v>
      </c>
      <c r="I101" s="143"/>
      <c r="J101" s="144"/>
      <c r="K101" s="144"/>
      <c r="L101" s="144"/>
      <c r="M101" s="144"/>
      <c r="N101" s="145"/>
      <c r="O101" s="146"/>
      <c r="P101" s="143"/>
      <c r="Q101" s="144"/>
      <c r="R101" s="144"/>
      <c r="S101" s="144"/>
      <c r="T101" s="144"/>
      <c r="U101" s="145"/>
      <c r="V101" s="146"/>
      <c r="W101" s="143"/>
      <c r="X101" s="144"/>
      <c r="Y101" s="144"/>
      <c r="Z101" s="144"/>
      <c r="AA101" s="144"/>
      <c r="AB101" s="145"/>
      <c r="AC101" s="146"/>
      <c r="AD101" s="143"/>
      <c r="AE101" s="144"/>
      <c r="AF101" s="144"/>
      <c r="AG101" s="144"/>
      <c r="AH101" s="144"/>
      <c r="AI101" s="145"/>
      <c r="AJ101" s="146"/>
      <c r="AK101" s="143"/>
      <c r="AL101" s="144"/>
      <c r="AM101" s="144"/>
      <c r="AN101" s="144"/>
      <c r="AO101" s="144"/>
      <c r="AP101" s="145"/>
      <c r="AQ101" s="146"/>
      <c r="AR101" s="143"/>
      <c r="AS101" s="144"/>
      <c r="AT101" s="144"/>
      <c r="AU101" s="144">
        <v>18</v>
      </c>
      <c r="AV101" s="144"/>
      <c r="AW101" s="145" t="s">
        <v>43</v>
      </c>
      <c r="AX101" s="147">
        <v>3</v>
      </c>
    </row>
    <row r="102" spans="1:50" s="13" customFormat="1" ht="10.199999999999999" x14ac:dyDescent="0.2">
      <c r="A102" s="92">
        <v>10</v>
      </c>
      <c r="B102" s="118" t="s">
        <v>75</v>
      </c>
      <c r="C102" s="98">
        <f t="shared" si="62"/>
        <v>18</v>
      </c>
      <c r="D102" s="71">
        <f t="shared" si="65"/>
        <v>18</v>
      </c>
      <c r="E102" s="71">
        <f t="shared" si="66"/>
        <v>0</v>
      </c>
      <c r="F102" s="71">
        <f t="shared" si="67"/>
        <v>0</v>
      </c>
      <c r="G102" s="71">
        <f t="shared" si="68"/>
        <v>0</v>
      </c>
      <c r="H102" s="71">
        <f t="shared" si="69"/>
        <v>0</v>
      </c>
      <c r="I102" s="40"/>
      <c r="J102" s="41"/>
      <c r="K102" s="41"/>
      <c r="L102" s="41"/>
      <c r="M102" s="41"/>
      <c r="N102" s="53"/>
      <c r="O102" s="55"/>
      <c r="P102" s="40"/>
      <c r="Q102" s="41"/>
      <c r="R102" s="41"/>
      <c r="S102" s="41"/>
      <c r="T102" s="41"/>
      <c r="U102" s="53"/>
      <c r="V102" s="55"/>
      <c r="W102" s="40"/>
      <c r="X102" s="41"/>
      <c r="Y102" s="41"/>
      <c r="Z102" s="41"/>
      <c r="AA102" s="41"/>
      <c r="AB102" s="53"/>
      <c r="AC102" s="55"/>
      <c r="AD102" s="40"/>
      <c r="AE102" s="41"/>
      <c r="AF102" s="41"/>
      <c r="AG102" s="41"/>
      <c r="AH102" s="41"/>
      <c r="AI102" s="53"/>
      <c r="AJ102" s="55"/>
      <c r="AK102" s="40"/>
      <c r="AL102" s="41"/>
      <c r="AM102" s="41"/>
      <c r="AN102" s="41"/>
      <c r="AO102" s="41"/>
      <c r="AP102" s="53"/>
      <c r="AQ102" s="55"/>
      <c r="AR102" s="40">
        <v>18</v>
      </c>
      <c r="AS102" s="41"/>
      <c r="AT102" s="41"/>
      <c r="AU102" s="41"/>
      <c r="AV102" s="41"/>
      <c r="AW102" s="53" t="s">
        <v>28</v>
      </c>
      <c r="AX102" s="103">
        <v>3</v>
      </c>
    </row>
    <row r="103" spans="1:50" s="13" customFormat="1" ht="10.199999999999999" x14ac:dyDescent="0.2">
      <c r="A103" s="92">
        <v>11</v>
      </c>
      <c r="B103" s="151" t="s">
        <v>136</v>
      </c>
      <c r="C103" s="98">
        <f t="shared" si="62"/>
        <v>18</v>
      </c>
      <c r="D103" s="71">
        <f t="shared" si="65"/>
        <v>0</v>
      </c>
      <c r="E103" s="71">
        <f t="shared" si="66"/>
        <v>0</v>
      </c>
      <c r="F103" s="71">
        <f t="shared" si="67"/>
        <v>0</v>
      </c>
      <c r="G103" s="71">
        <f t="shared" si="68"/>
        <v>18</v>
      </c>
      <c r="H103" s="71">
        <f t="shared" si="69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/>
      <c r="AO103" s="41"/>
      <c r="AP103" s="53"/>
      <c r="AQ103" s="55"/>
      <c r="AR103" s="40"/>
      <c r="AS103" s="41"/>
      <c r="AT103" s="41"/>
      <c r="AU103" s="41">
        <v>18</v>
      </c>
      <c r="AV103" s="41"/>
      <c r="AW103" s="53" t="s">
        <v>43</v>
      </c>
      <c r="AX103" s="103">
        <v>3</v>
      </c>
    </row>
    <row r="104" spans="1:50" s="13" customFormat="1" ht="10.199999999999999" x14ac:dyDescent="0.2">
      <c r="A104" s="92">
        <v>12</v>
      </c>
      <c r="B104" s="151" t="s">
        <v>137</v>
      </c>
      <c r="C104" s="98">
        <f t="shared" si="62"/>
        <v>18</v>
      </c>
      <c r="D104" s="71">
        <f t="shared" si="65"/>
        <v>0</v>
      </c>
      <c r="E104" s="71">
        <f t="shared" si="66"/>
        <v>0</v>
      </c>
      <c r="F104" s="71">
        <f t="shared" si="67"/>
        <v>0</v>
      </c>
      <c r="G104" s="71">
        <f t="shared" si="68"/>
        <v>18</v>
      </c>
      <c r="H104" s="71">
        <f t="shared" si="69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/>
      <c r="AS104" s="41"/>
      <c r="AT104" s="41"/>
      <c r="AU104" s="41">
        <v>18</v>
      </c>
      <c r="AV104" s="41"/>
      <c r="AW104" s="53" t="s">
        <v>43</v>
      </c>
      <c r="AX104" s="103">
        <v>3</v>
      </c>
    </row>
    <row r="105" spans="1:50" s="13" customFormat="1" ht="10.199999999999999" x14ac:dyDescent="0.2">
      <c r="A105" s="92">
        <v>13</v>
      </c>
      <c r="B105" s="151" t="s">
        <v>138</v>
      </c>
      <c r="C105" s="98">
        <f t="shared" si="62"/>
        <v>18</v>
      </c>
      <c r="D105" s="71">
        <f t="shared" si="65"/>
        <v>0</v>
      </c>
      <c r="E105" s="71">
        <f t="shared" si="66"/>
        <v>0</v>
      </c>
      <c r="F105" s="71">
        <f t="shared" si="67"/>
        <v>0</v>
      </c>
      <c r="G105" s="71">
        <f t="shared" si="68"/>
        <v>18</v>
      </c>
      <c r="H105" s="71">
        <f t="shared" si="69"/>
        <v>0</v>
      </c>
      <c r="I105" s="40"/>
      <c r="J105" s="41"/>
      <c r="K105" s="41"/>
      <c r="L105" s="41"/>
      <c r="M105" s="41"/>
      <c r="N105" s="53"/>
      <c r="O105" s="55"/>
      <c r="P105" s="40"/>
      <c r="Q105" s="41"/>
      <c r="R105" s="41"/>
      <c r="S105" s="41"/>
      <c r="T105" s="41"/>
      <c r="U105" s="53"/>
      <c r="V105" s="55"/>
      <c r="W105" s="40"/>
      <c r="X105" s="41"/>
      <c r="Y105" s="41"/>
      <c r="Z105" s="41"/>
      <c r="AA105" s="41"/>
      <c r="AB105" s="53"/>
      <c r="AC105" s="55"/>
      <c r="AD105" s="40"/>
      <c r="AE105" s="41"/>
      <c r="AF105" s="41"/>
      <c r="AG105" s="41"/>
      <c r="AH105" s="41"/>
      <c r="AI105" s="53"/>
      <c r="AJ105" s="55"/>
      <c r="AK105" s="40"/>
      <c r="AL105" s="41"/>
      <c r="AM105" s="41"/>
      <c r="AN105" s="41"/>
      <c r="AO105" s="41"/>
      <c r="AP105" s="53"/>
      <c r="AQ105" s="55"/>
      <c r="AR105" s="40"/>
      <c r="AS105" s="41"/>
      <c r="AT105" s="41"/>
      <c r="AU105" s="41">
        <v>18</v>
      </c>
      <c r="AV105" s="41"/>
      <c r="AW105" s="53" t="s">
        <v>43</v>
      </c>
      <c r="AX105" s="103">
        <v>3</v>
      </c>
    </row>
    <row r="106" spans="1:50" s="127" customFormat="1" ht="12.6" customHeight="1" x14ac:dyDescent="0.2">
      <c r="A106" s="119">
        <v>14</v>
      </c>
      <c r="B106" s="116" t="s">
        <v>116</v>
      </c>
      <c r="C106" s="98">
        <f t="shared" si="62"/>
        <v>10</v>
      </c>
      <c r="D106" s="71">
        <f t="shared" si="65"/>
        <v>0</v>
      </c>
      <c r="E106" s="71">
        <f t="shared" si="66"/>
        <v>0</v>
      </c>
      <c r="F106" s="71">
        <f t="shared" si="67"/>
        <v>0</v>
      </c>
      <c r="G106" s="71">
        <f t="shared" si="68"/>
        <v>10</v>
      </c>
      <c r="H106" s="71">
        <f t="shared" si="69"/>
        <v>0</v>
      </c>
      <c r="I106" s="122"/>
      <c r="J106" s="123"/>
      <c r="K106" s="123"/>
      <c r="L106" s="123"/>
      <c r="M106" s="123"/>
      <c r="N106" s="124"/>
      <c r="O106" s="125"/>
      <c r="P106" s="122"/>
      <c r="Q106" s="123"/>
      <c r="R106" s="123"/>
      <c r="S106" s="123"/>
      <c r="T106" s="123"/>
      <c r="U106" s="124"/>
      <c r="V106" s="125"/>
      <c r="W106" s="122"/>
      <c r="X106" s="123"/>
      <c r="Y106" s="123"/>
      <c r="Z106" s="123"/>
      <c r="AA106" s="123"/>
      <c r="AB106" s="124"/>
      <c r="AC106" s="125"/>
      <c r="AD106" s="122"/>
      <c r="AE106" s="123"/>
      <c r="AF106" s="123"/>
      <c r="AG106" s="123"/>
      <c r="AH106" s="123"/>
      <c r="AI106" s="124"/>
      <c r="AJ106" s="125"/>
      <c r="AK106" s="122"/>
      <c r="AL106" s="123"/>
      <c r="AM106" s="123"/>
      <c r="AN106" s="123"/>
      <c r="AO106" s="123"/>
      <c r="AP106" s="124"/>
      <c r="AQ106" s="125"/>
      <c r="AR106" s="122"/>
      <c r="AS106" s="123"/>
      <c r="AT106" s="123"/>
      <c r="AU106" s="123">
        <v>10</v>
      </c>
      <c r="AV106" s="123"/>
      <c r="AW106" s="124" t="s">
        <v>43</v>
      </c>
      <c r="AX106" s="126">
        <v>1</v>
      </c>
    </row>
    <row r="107" spans="1:50" s="13" customFormat="1" ht="10.199999999999999" x14ac:dyDescent="0.2">
      <c r="A107" s="92">
        <v>15</v>
      </c>
      <c r="B107" s="93" t="s">
        <v>53</v>
      </c>
      <c r="C107" s="98">
        <f t="shared" si="62"/>
        <v>60</v>
      </c>
      <c r="D107" s="71">
        <f t="shared" si="65"/>
        <v>0</v>
      </c>
      <c r="E107" s="71">
        <f t="shared" si="66"/>
        <v>0</v>
      </c>
      <c r="F107" s="71">
        <f t="shared" si="67"/>
        <v>60</v>
      </c>
      <c r="G107" s="71">
        <f t="shared" si="68"/>
        <v>0</v>
      </c>
      <c r="H107" s="71">
        <f t="shared" si="69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>
        <v>30</v>
      </c>
      <c r="AN107" s="41"/>
      <c r="AO107" s="41"/>
      <c r="AP107" s="53" t="s">
        <v>43</v>
      </c>
      <c r="AQ107" s="55">
        <v>4</v>
      </c>
      <c r="AR107" s="40"/>
      <c r="AS107" s="41"/>
      <c r="AT107" s="41">
        <v>30</v>
      </c>
      <c r="AU107" s="41"/>
      <c r="AV107" s="41"/>
      <c r="AW107" s="53" t="s">
        <v>43</v>
      </c>
      <c r="AX107" s="103">
        <v>4</v>
      </c>
    </row>
    <row r="108" spans="1:50" s="13" customFormat="1" ht="10.199999999999999" x14ac:dyDescent="0.2">
      <c r="A108" s="92">
        <v>16</v>
      </c>
      <c r="B108" s="93" t="s">
        <v>45</v>
      </c>
      <c r="C108" s="98">
        <f t="shared" si="62"/>
        <v>0</v>
      </c>
      <c r="D108" s="71">
        <f t="shared" si="65"/>
        <v>0</v>
      </c>
      <c r="E108" s="71">
        <f t="shared" si="66"/>
        <v>0</v>
      </c>
      <c r="F108" s="71">
        <f t="shared" si="67"/>
        <v>0</v>
      </c>
      <c r="G108" s="71">
        <f t="shared" si="68"/>
        <v>0</v>
      </c>
      <c r="H108" s="71">
        <f t="shared" si="69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/>
      <c r="AV108" s="41"/>
      <c r="AW108" s="53"/>
      <c r="AX108" s="103">
        <v>9</v>
      </c>
    </row>
    <row r="109" spans="1:50" s="13" customFormat="1" ht="10.199999999999999" x14ac:dyDescent="0.2">
      <c r="A109" s="92">
        <v>17</v>
      </c>
      <c r="B109" s="93" t="s">
        <v>160</v>
      </c>
      <c r="C109" s="98">
        <v>180</v>
      </c>
      <c r="D109" s="71">
        <v>0</v>
      </c>
      <c r="E109" s="71">
        <v>180</v>
      </c>
      <c r="F109" s="71">
        <v>0</v>
      </c>
      <c r="G109" s="71">
        <v>0</v>
      </c>
      <c r="H109" s="71"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>
        <v>180</v>
      </c>
      <c r="AM109" s="41"/>
      <c r="AN109" s="41"/>
      <c r="AO109" s="41"/>
      <c r="AP109" s="53" t="s">
        <v>148</v>
      </c>
      <c r="AQ109" s="55">
        <v>7</v>
      </c>
      <c r="AR109" s="40"/>
      <c r="AS109" s="41"/>
      <c r="AT109" s="41"/>
      <c r="AU109" s="41"/>
      <c r="AV109" s="41"/>
      <c r="AW109" s="53"/>
      <c r="AX109" s="103"/>
    </row>
    <row r="110" spans="1:50" s="24" customFormat="1" ht="45" customHeight="1" x14ac:dyDescent="0.25">
      <c r="A110" s="35" t="s">
        <v>121</v>
      </c>
      <c r="B110" s="141" t="s">
        <v>165</v>
      </c>
      <c r="C110" s="64">
        <f t="shared" ref="C110:M110" si="70">SUM(C111:C128)</f>
        <v>559</v>
      </c>
      <c r="D110" s="64">
        <f t="shared" si="70"/>
        <v>111</v>
      </c>
      <c r="E110" s="64">
        <f t="shared" si="70"/>
        <v>180</v>
      </c>
      <c r="F110" s="64">
        <f t="shared" si="70"/>
        <v>60</v>
      </c>
      <c r="G110" s="64">
        <f t="shared" si="70"/>
        <v>136</v>
      </c>
      <c r="H110" s="64">
        <f t="shared" si="70"/>
        <v>72</v>
      </c>
      <c r="I110" s="64">
        <f t="shared" si="70"/>
        <v>0</v>
      </c>
      <c r="J110" s="64">
        <f t="shared" si="70"/>
        <v>0</v>
      </c>
      <c r="K110" s="64">
        <f t="shared" si="70"/>
        <v>0</v>
      </c>
      <c r="L110" s="64">
        <f t="shared" si="70"/>
        <v>0</v>
      </c>
      <c r="M110" s="64">
        <f t="shared" si="70"/>
        <v>0</v>
      </c>
      <c r="N110" s="65">
        <f>COUNTIF(N111:N128,"E")</f>
        <v>0</v>
      </c>
      <c r="O110" s="65">
        <f t="shared" ref="O110:T110" si="71">SUM(O111:O128)</f>
        <v>0</v>
      </c>
      <c r="P110" s="64">
        <f t="shared" si="71"/>
        <v>0</v>
      </c>
      <c r="Q110" s="64">
        <f t="shared" si="71"/>
        <v>0</v>
      </c>
      <c r="R110" s="64">
        <f t="shared" si="71"/>
        <v>0</v>
      </c>
      <c r="S110" s="64">
        <f t="shared" si="71"/>
        <v>0</v>
      </c>
      <c r="T110" s="64">
        <f t="shared" si="71"/>
        <v>0</v>
      </c>
      <c r="U110" s="65">
        <f>COUNTIF(U111:U128,"E")</f>
        <v>0</v>
      </c>
      <c r="V110" s="65">
        <f t="shared" ref="V110:AA110" si="72">SUM(V111:V128)</f>
        <v>0</v>
      </c>
      <c r="W110" s="64">
        <f t="shared" si="72"/>
        <v>0</v>
      </c>
      <c r="X110" s="64">
        <f t="shared" si="72"/>
        <v>0</v>
      </c>
      <c r="Y110" s="64">
        <f t="shared" si="72"/>
        <v>0</v>
      </c>
      <c r="Z110" s="64">
        <f t="shared" si="72"/>
        <v>0</v>
      </c>
      <c r="AA110" s="64">
        <f t="shared" si="72"/>
        <v>24</v>
      </c>
      <c r="AB110" s="65">
        <f>COUNTIF(AB111:AB128,"E")</f>
        <v>0</v>
      </c>
      <c r="AC110" s="65">
        <f t="shared" ref="AC110:AH110" si="73">SUM(AC111:AC128)</f>
        <v>2</v>
      </c>
      <c r="AD110" s="64">
        <f t="shared" si="73"/>
        <v>0</v>
      </c>
      <c r="AE110" s="64">
        <f t="shared" si="73"/>
        <v>0</v>
      </c>
      <c r="AF110" s="64">
        <f t="shared" si="73"/>
        <v>0</v>
      </c>
      <c r="AG110" s="64">
        <f t="shared" si="73"/>
        <v>0</v>
      </c>
      <c r="AH110" s="64">
        <f t="shared" si="73"/>
        <v>24</v>
      </c>
      <c r="AI110" s="65">
        <f>COUNTIF(AI111:AI128,"E")</f>
        <v>0</v>
      </c>
      <c r="AJ110" s="65">
        <f t="shared" ref="AJ110:AO110" si="74">SUM(AJ111:AJ128)</f>
        <v>2</v>
      </c>
      <c r="AK110" s="64">
        <f t="shared" si="74"/>
        <v>75</v>
      </c>
      <c r="AL110" s="64">
        <f t="shared" si="74"/>
        <v>180</v>
      </c>
      <c r="AM110" s="64">
        <f t="shared" si="74"/>
        <v>30</v>
      </c>
      <c r="AN110" s="64">
        <f t="shared" si="74"/>
        <v>54</v>
      </c>
      <c r="AO110" s="64">
        <f t="shared" si="74"/>
        <v>24</v>
      </c>
      <c r="AP110" s="65">
        <f>COUNTIF(AP111:AP128,"E")</f>
        <v>3</v>
      </c>
      <c r="AQ110" s="65">
        <f t="shared" ref="AQ110:AV110" si="75">SUM(AQ111:AQ128)</f>
        <v>31</v>
      </c>
      <c r="AR110" s="64">
        <f t="shared" si="75"/>
        <v>36</v>
      </c>
      <c r="AS110" s="64">
        <f t="shared" si="75"/>
        <v>0</v>
      </c>
      <c r="AT110" s="64">
        <f t="shared" si="75"/>
        <v>30</v>
      </c>
      <c r="AU110" s="64">
        <f t="shared" si="75"/>
        <v>82</v>
      </c>
      <c r="AV110" s="64">
        <f t="shared" si="75"/>
        <v>0</v>
      </c>
      <c r="AW110" s="65">
        <f>COUNTIF(AW111:AW128,"E")</f>
        <v>2</v>
      </c>
      <c r="AX110" s="65">
        <f>SUM(AX111:AX128)</f>
        <v>32</v>
      </c>
    </row>
    <row r="111" spans="1:50" s="13" customFormat="1" ht="52.5" customHeight="1" x14ac:dyDescent="0.25">
      <c r="A111" s="132" t="s">
        <v>111</v>
      </c>
      <c r="B111" s="133" t="s">
        <v>154</v>
      </c>
      <c r="C111" s="98">
        <f t="shared" ref="C111:C127" si="76">D111+E111+F111+G111+H111</f>
        <v>0</v>
      </c>
      <c r="D111" s="71">
        <f t="shared" ref="D111:G111" si="77">SUM(I111+P111+W111+AD111+AK111+AR111)</f>
        <v>0</v>
      </c>
      <c r="E111" s="71">
        <f t="shared" si="77"/>
        <v>0</v>
      </c>
      <c r="F111" s="121">
        <f t="shared" si="77"/>
        <v>0</v>
      </c>
      <c r="G111" s="71">
        <f t="shared" si="77"/>
        <v>0</v>
      </c>
      <c r="H111" s="71">
        <f t="shared" ref="H111" si="78">SUM(M111+T111+AA111+AH111+AO111+AV111)</f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/>
      <c r="AN111" s="41"/>
      <c r="AO111" s="41"/>
      <c r="AP111" s="53"/>
      <c r="AQ111" s="55"/>
      <c r="AR111" s="40"/>
      <c r="AS111" s="41"/>
      <c r="AT111" s="41"/>
      <c r="AU111" s="41"/>
      <c r="AV111" s="41"/>
      <c r="AW111" s="53"/>
      <c r="AX111" s="103"/>
    </row>
    <row r="112" spans="1:50" s="13" customFormat="1" ht="10.199999999999999" x14ac:dyDescent="0.2">
      <c r="A112" s="90">
        <v>1</v>
      </c>
      <c r="B112" s="91" t="s">
        <v>84</v>
      </c>
      <c r="C112" s="98">
        <f t="shared" si="76"/>
        <v>72</v>
      </c>
      <c r="D112" s="71">
        <f t="shared" ref="D112:D127" si="79">SUM(I112+P112+W112+AD112+AK112+AR112)</f>
        <v>0</v>
      </c>
      <c r="E112" s="71">
        <f t="shared" ref="E112:E127" si="80">SUM(J112+Q112+X112+AE112+AL112+AS112)</f>
        <v>0</v>
      </c>
      <c r="F112" s="71">
        <f t="shared" ref="F112:F127" si="81">SUM(K112+R112+Y112+AF112+AM112+AT112)</f>
        <v>0</v>
      </c>
      <c r="G112" s="71">
        <f t="shared" ref="G112:G127" si="82">SUM(L112+S112+Z112+AG112+AN112+AU112)</f>
        <v>0</v>
      </c>
      <c r="H112" s="71">
        <f t="shared" ref="H112:H127" si="83">SUM(M112+T112+AA112+AH112+AO112+AV112)</f>
        <v>72</v>
      </c>
      <c r="I112" s="40"/>
      <c r="J112" s="41"/>
      <c r="K112" s="41"/>
      <c r="L112" s="41"/>
      <c r="M112" s="94"/>
      <c r="N112" s="95"/>
      <c r="O112" s="97"/>
      <c r="P112" s="96"/>
      <c r="Q112" s="41"/>
      <c r="R112" s="41"/>
      <c r="S112" s="41"/>
      <c r="T112" s="41"/>
      <c r="U112" s="95"/>
      <c r="V112" s="54"/>
      <c r="W112" s="40"/>
      <c r="X112" s="41"/>
      <c r="Y112" s="41"/>
      <c r="Z112" s="41"/>
      <c r="AA112" s="41">
        <v>24</v>
      </c>
      <c r="AB112" s="95" t="s">
        <v>34</v>
      </c>
      <c r="AC112" s="54">
        <v>2</v>
      </c>
      <c r="AD112" s="40"/>
      <c r="AE112" s="41"/>
      <c r="AF112" s="41"/>
      <c r="AG112" s="41"/>
      <c r="AH112" s="41">
        <v>24</v>
      </c>
      <c r="AI112" s="95" t="s">
        <v>34</v>
      </c>
      <c r="AJ112" s="54">
        <v>2</v>
      </c>
      <c r="AK112" s="40"/>
      <c r="AL112" s="41"/>
      <c r="AM112" s="41"/>
      <c r="AN112" s="41"/>
      <c r="AO112" s="41">
        <v>24</v>
      </c>
      <c r="AP112" s="95" t="s">
        <v>43</v>
      </c>
      <c r="AQ112" s="54">
        <v>2</v>
      </c>
      <c r="AR112" s="40"/>
      <c r="AS112" s="41"/>
      <c r="AT112" s="41"/>
      <c r="AU112" s="41"/>
      <c r="AV112" s="41"/>
      <c r="AW112" s="95"/>
      <c r="AX112" s="102"/>
    </row>
    <row r="113" spans="1:50" s="13" customFormat="1" ht="14.25" customHeight="1" x14ac:dyDescent="0.2">
      <c r="A113" s="92">
        <v>2</v>
      </c>
      <c r="B113" s="93" t="s">
        <v>78</v>
      </c>
      <c r="C113" s="98">
        <f t="shared" si="76"/>
        <v>30</v>
      </c>
      <c r="D113" s="71">
        <f t="shared" si="79"/>
        <v>30</v>
      </c>
      <c r="E113" s="71">
        <f t="shared" si="80"/>
        <v>0</v>
      </c>
      <c r="F113" s="71">
        <f t="shared" si="81"/>
        <v>0</v>
      </c>
      <c r="G113" s="71">
        <f t="shared" si="82"/>
        <v>0</v>
      </c>
      <c r="H113" s="71">
        <f t="shared" si="83"/>
        <v>0</v>
      </c>
      <c r="I113" s="40"/>
      <c r="J113" s="41"/>
      <c r="K113" s="41"/>
      <c r="L113" s="41"/>
      <c r="M113" s="94"/>
      <c r="N113" s="95"/>
      <c r="O113" s="97"/>
      <c r="P113" s="96"/>
      <c r="Q113" s="41"/>
      <c r="R113" s="41"/>
      <c r="S113" s="41"/>
      <c r="T113" s="41"/>
      <c r="U113" s="95"/>
      <c r="V113" s="54"/>
      <c r="W113" s="40"/>
      <c r="X113" s="41"/>
      <c r="Y113" s="41"/>
      <c r="Z113" s="41"/>
      <c r="AA113" s="41"/>
      <c r="AB113" s="95"/>
      <c r="AC113" s="54"/>
      <c r="AD113" s="40"/>
      <c r="AE113" s="41"/>
      <c r="AF113" s="41"/>
      <c r="AG113" s="41"/>
      <c r="AH113" s="41"/>
      <c r="AI113" s="95"/>
      <c r="AJ113" s="54"/>
      <c r="AK113" s="40">
        <v>30</v>
      </c>
      <c r="AL113" s="41"/>
      <c r="AM113" s="41"/>
      <c r="AN113" s="41"/>
      <c r="AO113" s="41"/>
      <c r="AP113" s="95" t="s">
        <v>28</v>
      </c>
      <c r="AQ113" s="54">
        <v>3</v>
      </c>
      <c r="AR113" s="40"/>
      <c r="AS113" s="41"/>
      <c r="AT113" s="41"/>
      <c r="AU113" s="41"/>
      <c r="AV113" s="41"/>
      <c r="AW113" s="95"/>
      <c r="AX113" s="102"/>
    </row>
    <row r="114" spans="1:50" s="13" customFormat="1" ht="15" customHeight="1" x14ac:dyDescent="0.2">
      <c r="A114" s="92">
        <v>3</v>
      </c>
      <c r="B114" s="93" t="s">
        <v>167</v>
      </c>
      <c r="C114" s="98">
        <f t="shared" si="76"/>
        <v>18</v>
      </c>
      <c r="D114" s="71">
        <f t="shared" si="79"/>
        <v>0</v>
      </c>
      <c r="E114" s="71">
        <f t="shared" si="80"/>
        <v>0</v>
      </c>
      <c r="F114" s="71">
        <f t="shared" si="81"/>
        <v>0</v>
      </c>
      <c r="G114" s="71">
        <f t="shared" si="82"/>
        <v>18</v>
      </c>
      <c r="H114" s="71">
        <f t="shared" si="83"/>
        <v>0</v>
      </c>
      <c r="I114" s="40"/>
      <c r="J114" s="41"/>
      <c r="K114" s="41"/>
      <c r="L114" s="41"/>
      <c r="M114" s="41"/>
      <c r="N114" s="53"/>
      <c r="O114" s="55"/>
      <c r="P114" s="40"/>
      <c r="Q114" s="41"/>
      <c r="R114" s="41"/>
      <c r="S114" s="41"/>
      <c r="T114" s="41"/>
      <c r="U114" s="53"/>
      <c r="V114" s="55"/>
      <c r="W114" s="40"/>
      <c r="X114" s="41"/>
      <c r="Y114" s="41"/>
      <c r="Z114" s="41"/>
      <c r="AA114" s="41"/>
      <c r="AB114" s="53"/>
      <c r="AC114" s="55"/>
      <c r="AD114" s="40"/>
      <c r="AE114" s="41"/>
      <c r="AF114" s="41"/>
      <c r="AG114" s="41"/>
      <c r="AH114" s="41"/>
      <c r="AI114" s="53"/>
      <c r="AJ114" s="55"/>
      <c r="AK114" s="40"/>
      <c r="AL114" s="41"/>
      <c r="AM114" s="41"/>
      <c r="AN114" s="41">
        <v>18</v>
      </c>
      <c r="AO114" s="41"/>
      <c r="AP114" s="53" t="s">
        <v>43</v>
      </c>
      <c r="AQ114" s="55">
        <v>3</v>
      </c>
      <c r="AR114" s="40"/>
      <c r="AS114" s="41"/>
      <c r="AT114" s="41"/>
      <c r="AU114" s="41"/>
      <c r="AV114" s="41"/>
      <c r="AW114" s="53"/>
      <c r="AX114" s="103"/>
    </row>
    <row r="115" spans="1:50" s="13" customFormat="1" ht="11.25" customHeight="1" x14ac:dyDescent="0.2">
      <c r="A115" s="92">
        <v>4</v>
      </c>
      <c r="B115" s="151" t="s">
        <v>118</v>
      </c>
      <c r="C115" s="98">
        <f t="shared" si="76"/>
        <v>27</v>
      </c>
      <c r="D115" s="71">
        <f t="shared" si="79"/>
        <v>27</v>
      </c>
      <c r="E115" s="71">
        <f t="shared" si="80"/>
        <v>0</v>
      </c>
      <c r="F115" s="71">
        <f t="shared" si="81"/>
        <v>0</v>
      </c>
      <c r="G115" s="71">
        <f t="shared" si="82"/>
        <v>0</v>
      </c>
      <c r="H115" s="71">
        <f t="shared" si="83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>
        <v>27</v>
      </c>
      <c r="AL115" s="41"/>
      <c r="AM115" s="41"/>
      <c r="AN115" s="41"/>
      <c r="AO115" s="41"/>
      <c r="AP115" s="53" t="s">
        <v>28</v>
      </c>
      <c r="AQ115" s="55">
        <v>4</v>
      </c>
      <c r="AR115" s="40"/>
      <c r="AS115" s="41"/>
      <c r="AT115" s="41"/>
      <c r="AU115" s="41"/>
      <c r="AV115" s="41"/>
      <c r="AW115" s="53"/>
      <c r="AX115" s="103"/>
    </row>
    <row r="116" spans="1:50" s="13" customFormat="1" ht="10.199999999999999" x14ac:dyDescent="0.2">
      <c r="A116" s="92">
        <v>5</v>
      </c>
      <c r="B116" s="93" t="s">
        <v>73</v>
      </c>
      <c r="C116" s="98">
        <f t="shared" si="76"/>
        <v>18</v>
      </c>
      <c r="D116" s="71">
        <f t="shared" si="79"/>
        <v>18</v>
      </c>
      <c r="E116" s="71">
        <f t="shared" si="80"/>
        <v>0</v>
      </c>
      <c r="F116" s="71">
        <f t="shared" si="81"/>
        <v>0</v>
      </c>
      <c r="G116" s="71">
        <f t="shared" si="82"/>
        <v>0</v>
      </c>
      <c r="H116" s="71">
        <f t="shared" si="83"/>
        <v>0</v>
      </c>
      <c r="I116" s="40"/>
      <c r="J116" s="41"/>
      <c r="K116" s="41"/>
      <c r="L116" s="41"/>
      <c r="M116" s="41"/>
      <c r="N116" s="53"/>
      <c r="O116" s="55"/>
      <c r="P116" s="40"/>
      <c r="Q116" s="41"/>
      <c r="R116" s="41"/>
      <c r="S116" s="41"/>
      <c r="T116" s="41"/>
      <c r="U116" s="53"/>
      <c r="V116" s="55"/>
      <c r="W116" s="40"/>
      <c r="X116" s="41"/>
      <c r="Y116" s="41"/>
      <c r="Z116" s="41"/>
      <c r="AA116" s="41"/>
      <c r="AB116" s="53"/>
      <c r="AC116" s="55"/>
      <c r="AD116" s="40"/>
      <c r="AE116" s="41"/>
      <c r="AF116" s="41"/>
      <c r="AG116" s="41"/>
      <c r="AH116" s="41"/>
      <c r="AI116" s="53"/>
      <c r="AJ116" s="55"/>
      <c r="AK116" s="40">
        <v>18</v>
      </c>
      <c r="AL116" s="41"/>
      <c r="AM116" s="41"/>
      <c r="AN116" s="41"/>
      <c r="AO116" s="41"/>
      <c r="AP116" s="53" t="s">
        <v>28</v>
      </c>
      <c r="AQ116" s="55">
        <v>2</v>
      </c>
      <c r="AR116" s="40"/>
      <c r="AS116" s="41"/>
      <c r="AT116" s="41"/>
      <c r="AU116" s="41"/>
      <c r="AV116" s="41"/>
      <c r="AW116" s="53"/>
      <c r="AX116" s="103"/>
    </row>
    <row r="117" spans="1:50" s="127" customFormat="1" ht="13.8" customHeight="1" x14ac:dyDescent="0.2">
      <c r="A117" s="119">
        <v>6</v>
      </c>
      <c r="B117" s="150" t="s">
        <v>126</v>
      </c>
      <c r="C117" s="98">
        <f t="shared" si="76"/>
        <v>18</v>
      </c>
      <c r="D117" s="71">
        <f t="shared" si="79"/>
        <v>0</v>
      </c>
      <c r="E117" s="71">
        <f t="shared" si="80"/>
        <v>0</v>
      </c>
      <c r="F117" s="71">
        <f t="shared" si="81"/>
        <v>0</v>
      </c>
      <c r="G117" s="71">
        <f t="shared" si="82"/>
        <v>18</v>
      </c>
      <c r="H117" s="71">
        <f t="shared" si="83"/>
        <v>0</v>
      </c>
      <c r="I117" s="122"/>
      <c r="J117" s="123"/>
      <c r="K117" s="123"/>
      <c r="L117" s="123"/>
      <c r="M117" s="123"/>
      <c r="N117" s="124"/>
      <c r="O117" s="125"/>
      <c r="P117" s="122"/>
      <c r="Q117" s="123"/>
      <c r="R117" s="123"/>
      <c r="S117" s="123"/>
      <c r="T117" s="123"/>
      <c r="U117" s="124"/>
      <c r="V117" s="125"/>
      <c r="W117" s="122"/>
      <c r="X117" s="123"/>
      <c r="Y117" s="123"/>
      <c r="Z117" s="123"/>
      <c r="AA117" s="123"/>
      <c r="AB117" s="124"/>
      <c r="AC117" s="125"/>
      <c r="AD117" s="122"/>
      <c r="AE117" s="123"/>
      <c r="AF117" s="123"/>
      <c r="AG117" s="123"/>
      <c r="AH117" s="123"/>
      <c r="AI117" s="124"/>
      <c r="AJ117" s="125"/>
      <c r="AK117" s="122"/>
      <c r="AL117" s="123"/>
      <c r="AM117" s="123"/>
      <c r="AN117" s="123">
        <v>18</v>
      </c>
      <c r="AO117" s="123"/>
      <c r="AP117" s="124" t="s">
        <v>43</v>
      </c>
      <c r="AQ117" s="125">
        <v>3</v>
      </c>
      <c r="AR117" s="122"/>
      <c r="AS117" s="123"/>
      <c r="AT117" s="123"/>
      <c r="AU117" s="123"/>
      <c r="AV117" s="123"/>
      <c r="AW117" s="124"/>
      <c r="AX117" s="126"/>
    </row>
    <row r="118" spans="1:50" s="13" customFormat="1" ht="9.6" customHeight="1" x14ac:dyDescent="0.2">
      <c r="A118" s="92">
        <v>7</v>
      </c>
      <c r="B118" s="118" t="s">
        <v>66</v>
      </c>
      <c r="C118" s="98">
        <f t="shared" si="76"/>
        <v>18</v>
      </c>
      <c r="D118" s="71">
        <f t="shared" si="79"/>
        <v>0</v>
      </c>
      <c r="E118" s="71">
        <f t="shared" si="80"/>
        <v>0</v>
      </c>
      <c r="F118" s="71">
        <f t="shared" si="81"/>
        <v>0</v>
      </c>
      <c r="G118" s="71">
        <f t="shared" si="82"/>
        <v>18</v>
      </c>
      <c r="H118" s="71">
        <f t="shared" si="83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18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0.199999999999999" x14ac:dyDescent="0.2">
      <c r="A119" s="92">
        <v>8</v>
      </c>
      <c r="B119" s="118" t="s">
        <v>119</v>
      </c>
      <c r="C119" s="98">
        <f t="shared" si="76"/>
        <v>18</v>
      </c>
      <c r="D119" s="71">
        <f t="shared" si="79"/>
        <v>18</v>
      </c>
      <c r="E119" s="71">
        <f t="shared" si="80"/>
        <v>0</v>
      </c>
      <c r="F119" s="71">
        <f t="shared" si="81"/>
        <v>0</v>
      </c>
      <c r="G119" s="71">
        <f t="shared" si="82"/>
        <v>0</v>
      </c>
      <c r="H119" s="71">
        <f t="shared" si="83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/>
      <c r="AL119" s="41"/>
      <c r="AM119" s="41"/>
      <c r="AN119" s="41"/>
      <c r="AO119" s="41"/>
      <c r="AP119" s="53"/>
      <c r="AQ119" s="55"/>
      <c r="AR119" s="40">
        <v>18</v>
      </c>
      <c r="AS119" s="41"/>
      <c r="AT119" s="41"/>
      <c r="AU119" s="41"/>
      <c r="AV119" s="41"/>
      <c r="AW119" s="53" t="s">
        <v>28</v>
      </c>
      <c r="AX119" s="103">
        <v>3</v>
      </c>
    </row>
    <row r="120" spans="1:50" s="170" customFormat="1" ht="13.2" customHeight="1" x14ac:dyDescent="0.2">
      <c r="A120" s="162">
        <v>9</v>
      </c>
      <c r="B120" s="152" t="s">
        <v>168</v>
      </c>
      <c r="C120" s="163">
        <f t="shared" si="76"/>
        <v>18</v>
      </c>
      <c r="D120" s="164">
        <f t="shared" si="79"/>
        <v>0</v>
      </c>
      <c r="E120" s="164">
        <f t="shared" si="80"/>
        <v>0</v>
      </c>
      <c r="F120" s="164">
        <f t="shared" si="81"/>
        <v>0</v>
      </c>
      <c r="G120" s="164">
        <f t="shared" si="82"/>
        <v>18</v>
      </c>
      <c r="H120" s="164">
        <f t="shared" si="83"/>
        <v>0</v>
      </c>
      <c r="I120" s="165"/>
      <c r="J120" s="166"/>
      <c r="K120" s="166"/>
      <c r="L120" s="166"/>
      <c r="M120" s="166"/>
      <c r="N120" s="167"/>
      <c r="O120" s="168"/>
      <c r="P120" s="165"/>
      <c r="Q120" s="166"/>
      <c r="R120" s="166"/>
      <c r="S120" s="166"/>
      <c r="T120" s="166"/>
      <c r="U120" s="167"/>
      <c r="V120" s="168"/>
      <c r="W120" s="165"/>
      <c r="X120" s="166"/>
      <c r="Y120" s="166"/>
      <c r="Z120" s="166"/>
      <c r="AA120" s="166"/>
      <c r="AB120" s="167"/>
      <c r="AC120" s="168"/>
      <c r="AD120" s="165"/>
      <c r="AE120" s="166"/>
      <c r="AF120" s="166"/>
      <c r="AG120" s="166"/>
      <c r="AH120" s="166"/>
      <c r="AI120" s="167"/>
      <c r="AJ120" s="168"/>
      <c r="AK120" s="165"/>
      <c r="AL120" s="166"/>
      <c r="AM120" s="166"/>
      <c r="AN120" s="166"/>
      <c r="AO120" s="166"/>
      <c r="AP120" s="167"/>
      <c r="AQ120" s="168"/>
      <c r="AR120" s="165"/>
      <c r="AS120" s="166"/>
      <c r="AT120" s="166"/>
      <c r="AU120" s="166">
        <v>18</v>
      </c>
      <c r="AV120" s="166"/>
      <c r="AW120" s="167" t="s">
        <v>43</v>
      </c>
      <c r="AX120" s="169">
        <v>3</v>
      </c>
    </row>
    <row r="121" spans="1:50" s="13" customFormat="1" ht="10.199999999999999" x14ac:dyDescent="0.2">
      <c r="A121" s="92">
        <v>10</v>
      </c>
      <c r="B121" s="118" t="s">
        <v>75</v>
      </c>
      <c r="C121" s="98">
        <f t="shared" si="76"/>
        <v>18</v>
      </c>
      <c r="D121" s="71">
        <f t="shared" si="79"/>
        <v>18</v>
      </c>
      <c r="E121" s="71">
        <f t="shared" si="80"/>
        <v>0</v>
      </c>
      <c r="F121" s="71">
        <f t="shared" si="81"/>
        <v>0</v>
      </c>
      <c r="G121" s="71">
        <f t="shared" si="82"/>
        <v>0</v>
      </c>
      <c r="H121" s="71">
        <f t="shared" si="83"/>
        <v>0</v>
      </c>
      <c r="I121" s="40"/>
      <c r="J121" s="41"/>
      <c r="K121" s="41"/>
      <c r="L121" s="41"/>
      <c r="M121" s="41"/>
      <c r="N121" s="53"/>
      <c r="O121" s="55"/>
      <c r="P121" s="40"/>
      <c r="Q121" s="41"/>
      <c r="R121" s="41"/>
      <c r="S121" s="41"/>
      <c r="T121" s="41"/>
      <c r="U121" s="53"/>
      <c r="V121" s="55"/>
      <c r="W121" s="40"/>
      <c r="X121" s="41"/>
      <c r="Y121" s="41"/>
      <c r="Z121" s="41"/>
      <c r="AA121" s="41"/>
      <c r="AB121" s="53"/>
      <c r="AC121" s="55"/>
      <c r="AD121" s="40"/>
      <c r="AE121" s="41"/>
      <c r="AF121" s="41"/>
      <c r="AG121" s="41"/>
      <c r="AH121" s="41"/>
      <c r="AI121" s="53"/>
      <c r="AJ121" s="55"/>
      <c r="AK121" s="40"/>
      <c r="AL121" s="41"/>
      <c r="AM121" s="41"/>
      <c r="AN121" s="41"/>
      <c r="AO121" s="41"/>
      <c r="AP121" s="53"/>
      <c r="AQ121" s="55"/>
      <c r="AR121" s="40">
        <v>18</v>
      </c>
      <c r="AS121" s="41"/>
      <c r="AT121" s="41"/>
      <c r="AU121" s="41"/>
      <c r="AV121" s="41"/>
      <c r="AW121" s="53" t="s">
        <v>28</v>
      </c>
      <c r="AX121" s="103">
        <v>3</v>
      </c>
    </row>
    <row r="122" spans="1:50" s="13" customFormat="1" ht="19.2" customHeight="1" x14ac:dyDescent="0.2">
      <c r="A122" s="92">
        <v>11</v>
      </c>
      <c r="B122" s="152" t="s">
        <v>166</v>
      </c>
      <c r="C122" s="98">
        <f t="shared" si="76"/>
        <v>18</v>
      </c>
      <c r="D122" s="71">
        <f t="shared" si="79"/>
        <v>0</v>
      </c>
      <c r="E122" s="71">
        <f t="shared" si="80"/>
        <v>0</v>
      </c>
      <c r="F122" s="71">
        <f t="shared" si="81"/>
        <v>0</v>
      </c>
      <c r="G122" s="71">
        <f t="shared" si="82"/>
        <v>18</v>
      </c>
      <c r="H122" s="71">
        <f t="shared" si="83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/>
      <c r="AL122" s="41"/>
      <c r="AM122" s="41"/>
      <c r="AN122" s="41"/>
      <c r="AO122" s="41"/>
      <c r="AP122" s="53"/>
      <c r="AQ122" s="55"/>
      <c r="AR122" s="40"/>
      <c r="AS122" s="41"/>
      <c r="AT122" s="41"/>
      <c r="AU122" s="41">
        <v>18</v>
      </c>
      <c r="AV122" s="41"/>
      <c r="AW122" s="53" t="s">
        <v>43</v>
      </c>
      <c r="AX122" s="103">
        <v>3</v>
      </c>
    </row>
    <row r="123" spans="1:50" s="13" customFormat="1" ht="16.8" customHeight="1" x14ac:dyDescent="0.2">
      <c r="A123" s="92">
        <v>12</v>
      </c>
      <c r="B123" s="118" t="s">
        <v>169</v>
      </c>
      <c r="C123" s="98">
        <f t="shared" si="76"/>
        <v>18</v>
      </c>
      <c r="D123" s="71">
        <f t="shared" si="79"/>
        <v>0</v>
      </c>
      <c r="E123" s="71">
        <f t="shared" si="80"/>
        <v>0</v>
      </c>
      <c r="F123" s="71">
        <f t="shared" si="81"/>
        <v>0</v>
      </c>
      <c r="G123" s="71">
        <f t="shared" si="82"/>
        <v>18</v>
      </c>
      <c r="H123" s="71">
        <f t="shared" si="83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/>
      <c r="AS123" s="41"/>
      <c r="AT123" s="41"/>
      <c r="AU123" s="41">
        <v>18</v>
      </c>
      <c r="AV123" s="41"/>
      <c r="AW123" s="53" t="s">
        <v>43</v>
      </c>
      <c r="AX123" s="103">
        <v>3</v>
      </c>
    </row>
    <row r="124" spans="1:50" s="13" customFormat="1" ht="10.199999999999999" x14ac:dyDescent="0.2">
      <c r="A124" s="92">
        <v>13</v>
      </c>
      <c r="B124" s="93" t="s">
        <v>67</v>
      </c>
      <c r="C124" s="98">
        <f t="shared" si="76"/>
        <v>18</v>
      </c>
      <c r="D124" s="71">
        <f t="shared" si="79"/>
        <v>0</v>
      </c>
      <c r="E124" s="71">
        <f t="shared" si="80"/>
        <v>0</v>
      </c>
      <c r="F124" s="71">
        <f t="shared" si="81"/>
        <v>0</v>
      </c>
      <c r="G124" s="71">
        <f t="shared" si="82"/>
        <v>18</v>
      </c>
      <c r="H124" s="71">
        <f t="shared" si="83"/>
        <v>0</v>
      </c>
      <c r="I124" s="40"/>
      <c r="J124" s="41"/>
      <c r="K124" s="41"/>
      <c r="L124" s="41"/>
      <c r="M124" s="41"/>
      <c r="N124" s="53"/>
      <c r="O124" s="55"/>
      <c r="P124" s="40"/>
      <c r="Q124" s="41"/>
      <c r="R124" s="41"/>
      <c r="S124" s="41"/>
      <c r="T124" s="41"/>
      <c r="U124" s="53"/>
      <c r="V124" s="55"/>
      <c r="W124" s="40"/>
      <c r="X124" s="41"/>
      <c r="Y124" s="41"/>
      <c r="Z124" s="41"/>
      <c r="AA124" s="41"/>
      <c r="AB124" s="53"/>
      <c r="AC124" s="55"/>
      <c r="AD124" s="40"/>
      <c r="AE124" s="41"/>
      <c r="AF124" s="41"/>
      <c r="AG124" s="41"/>
      <c r="AH124" s="41"/>
      <c r="AI124" s="53"/>
      <c r="AJ124" s="55"/>
      <c r="AK124" s="40"/>
      <c r="AL124" s="41"/>
      <c r="AM124" s="41"/>
      <c r="AN124" s="41"/>
      <c r="AO124" s="41"/>
      <c r="AP124" s="53"/>
      <c r="AQ124" s="55"/>
      <c r="AR124" s="40"/>
      <c r="AS124" s="41"/>
      <c r="AT124" s="41"/>
      <c r="AU124" s="41">
        <v>18</v>
      </c>
      <c r="AV124" s="41"/>
      <c r="AW124" s="53" t="s">
        <v>43</v>
      </c>
      <c r="AX124" s="103">
        <v>3</v>
      </c>
    </row>
    <row r="125" spans="1:50" s="127" customFormat="1" ht="12.6" customHeight="1" x14ac:dyDescent="0.2">
      <c r="A125" s="119">
        <v>14</v>
      </c>
      <c r="B125" s="116" t="s">
        <v>44</v>
      </c>
      <c r="C125" s="98">
        <f t="shared" si="76"/>
        <v>10</v>
      </c>
      <c r="D125" s="71">
        <f t="shared" si="79"/>
        <v>0</v>
      </c>
      <c r="E125" s="71">
        <f t="shared" si="80"/>
        <v>0</v>
      </c>
      <c r="F125" s="71">
        <f t="shared" si="81"/>
        <v>0</v>
      </c>
      <c r="G125" s="71">
        <f t="shared" si="82"/>
        <v>10</v>
      </c>
      <c r="H125" s="71">
        <f t="shared" si="83"/>
        <v>0</v>
      </c>
      <c r="I125" s="122"/>
      <c r="J125" s="123"/>
      <c r="K125" s="123"/>
      <c r="L125" s="123"/>
      <c r="M125" s="123"/>
      <c r="N125" s="124"/>
      <c r="O125" s="125"/>
      <c r="P125" s="122"/>
      <c r="Q125" s="123"/>
      <c r="R125" s="123"/>
      <c r="S125" s="123"/>
      <c r="T125" s="123"/>
      <c r="U125" s="124"/>
      <c r="V125" s="125"/>
      <c r="W125" s="122"/>
      <c r="X125" s="123"/>
      <c r="Y125" s="123"/>
      <c r="Z125" s="123"/>
      <c r="AA125" s="123"/>
      <c r="AB125" s="124"/>
      <c r="AC125" s="125"/>
      <c r="AD125" s="122"/>
      <c r="AE125" s="123"/>
      <c r="AF125" s="123"/>
      <c r="AG125" s="123"/>
      <c r="AH125" s="123"/>
      <c r="AI125" s="124"/>
      <c r="AJ125" s="125"/>
      <c r="AK125" s="122"/>
      <c r="AL125" s="123"/>
      <c r="AM125" s="123"/>
      <c r="AN125" s="123"/>
      <c r="AO125" s="123"/>
      <c r="AP125" s="124"/>
      <c r="AQ125" s="125"/>
      <c r="AR125" s="122"/>
      <c r="AS125" s="123"/>
      <c r="AT125" s="123"/>
      <c r="AU125" s="123">
        <v>10</v>
      </c>
      <c r="AV125" s="123"/>
      <c r="AW125" s="124" t="s">
        <v>43</v>
      </c>
      <c r="AX125" s="126">
        <v>1</v>
      </c>
    </row>
    <row r="126" spans="1:50" s="13" customFormat="1" ht="10.199999999999999" x14ac:dyDescent="0.2">
      <c r="A126" s="92">
        <v>15</v>
      </c>
      <c r="B126" s="93" t="s">
        <v>53</v>
      </c>
      <c r="C126" s="98">
        <f t="shared" si="76"/>
        <v>60</v>
      </c>
      <c r="D126" s="71">
        <f t="shared" si="79"/>
        <v>0</v>
      </c>
      <c r="E126" s="71">
        <f t="shared" si="80"/>
        <v>0</v>
      </c>
      <c r="F126" s="71">
        <f t="shared" si="81"/>
        <v>60</v>
      </c>
      <c r="G126" s="71">
        <f t="shared" si="82"/>
        <v>0</v>
      </c>
      <c r="H126" s="71">
        <f t="shared" si="83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>
        <v>30</v>
      </c>
      <c r="AN126" s="41"/>
      <c r="AO126" s="41"/>
      <c r="AP126" s="53" t="s">
        <v>43</v>
      </c>
      <c r="AQ126" s="55">
        <v>4</v>
      </c>
      <c r="AR126" s="40"/>
      <c r="AS126" s="41"/>
      <c r="AT126" s="41">
        <v>30</v>
      </c>
      <c r="AU126" s="41"/>
      <c r="AV126" s="41"/>
      <c r="AW126" s="53" t="s">
        <v>43</v>
      </c>
      <c r="AX126" s="103">
        <v>4</v>
      </c>
    </row>
    <row r="127" spans="1:50" s="13" customFormat="1" ht="10.199999999999999" x14ac:dyDescent="0.2">
      <c r="A127" s="92">
        <v>16</v>
      </c>
      <c r="B127" s="93" t="s">
        <v>45</v>
      </c>
      <c r="C127" s="98">
        <f t="shared" si="76"/>
        <v>0</v>
      </c>
      <c r="D127" s="71">
        <f t="shared" si="79"/>
        <v>0</v>
      </c>
      <c r="E127" s="71">
        <f t="shared" si="80"/>
        <v>0</v>
      </c>
      <c r="F127" s="71">
        <f t="shared" si="81"/>
        <v>0</v>
      </c>
      <c r="G127" s="71">
        <f t="shared" si="82"/>
        <v>0</v>
      </c>
      <c r="H127" s="71">
        <f t="shared" si="83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/>
      <c r="AS127" s="41"/>
      <c r="AT127" s="41"/>
      <c r="AU127" s="41"/>
      <c r="AV127" s="41"/>
      <c r="AW127" s="53"/>
      <c r="AX127" s="103">
        <v>9</v>
      </c>
    </row>
    <row r="128" spans="1:50" s="13" customFormat="1" ht="10.199999999999999" x14ac:dyDescent="0.2">
      <c r="A128" s="92">
        <v>17</v>
      </c>
      <c r="B128" s="93" t="s">
        <v>161</v>
      </c>
      <c r="C128" s="98">
        <v>180</v>
      </c>
      <c r="D128" s="71">
        <v>0</v>
      </c>
      <c r="E128" s="71">
        <v>180</v>
      </c>
      <c r="F128" s="71">
        <v>0</v>
      </c>
      <c r="G128" s="71">
        <v>0</v>
      </c>
      <c r="H128" s="71"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>
        <v>180</v>
      </c>
      <c r="AM128" s="41"/>
      <c r="AN128" s="41"/>
      <c r="AO128" s="41"/>
      <c r="AP128" s="53" t="s">
        <v>46</v>
      </c>
      <c r="AQ128" s="55">
        <v>7</v>
      </c>
      <c r="AR128" s="40"/>
      <c r="AS128" s="41"/>
      <c r="AT128" s="41"/>
      <c r="AU128" s="41"/>
      <c r="AV128" s="41"/>
      <c r="AW128" s="53"/>
      <c r="AX128" s="103"/>
    </row>
    <row r="129" spans="1:50" s="24" customFormat="1" ht="44.4" customHeight="1" x14ac:dyDescent="0.25">
      <c r="A129" s="35" t="s">
        <v>122</v>
      </c>
      <c r="B129" s="141" t="s">
        <v>125</v>
      </c>
      <c r="C129" s="64">
        <f t="shared" ref="C129:M129" si="84">SUM(C130:C147)</f>
        <v>559</v>
      </c>
      <c r="D129" s="64">
        <f t="shared" si="84"/>
        <v>165</v>
      </c>
      <c r="E129" s="64">
        <f t="shared" si="84"/>
        <v>180</v>
      </c>
      <c r="F129" s="64">
        <f t="shared" si="84"/>
        <v>60</v>
      </c>
      <c r="G129" s="64">
        <f t="shared" si="84"/>
        <v>82</v>
      </c>
      <c r="H129" s="64">
        <f t="shared" si="84"/>
        <v>72</v>
      </c>
      <c r="I129" s="64">
        <f t="shared" si="84"/>
        <v>0</v>
      </c>
      <c r="J129" s="64">
        <f t="shared" si="84"/>
        <v>0</v>
      </c>
      <c r="K129" s="64">
        <f t="shared" si="84"/>
        <v>0</v>
      </c>
      <c r="L129" s="64">
        <f t="shared" si="84"/>
        <v>0</v>
      </c>
      <c r="M129" s="64">
        <f t="shared" si="84"/>
        <v>0</v>
      </c>
      <c r="N129" s="65">
        <f>COUNTIF(N130:N147,"E")</f>
        <v>0</v>
      </c>
      <c r="O129" s="65">
        <f t="shared" ref="O129:T129" si="85">SUM(O130:O147)</f>
        <v>0</v>
      </c>
      <c r="P129" s="64">
        <f t="shared" si="85"/>
        <v>0</v>
      </c>
      <c r="Q129" s="64">
        <f t="shared" si="85"/>
        <v>0</v>
      </c>
      <c r="R129" s="64">
        <f t="shared" si="85"/>
        <v>0</v>
      </c>
      <c r="S129" s="64">
        <f t="shared" si="85"/>
        <v>0</v>
      </c>
      <c r="T129" s="64">
        <f t="shared" si="85"/>
        <v>0</v>
      </c>
      <c r="U129" s="65">
        <f>COUNTIF(U130:U147,"E")</f>
        <v>0</v>
      </c>
      <c r="V129" s="65">
        <f t="shared" ref="V129:AA129" si="86">SUM(V130:V147)</f>
        <v>0</v>
      </c>
      <c r="W129" s="64">
        <f t="shared" si="86"/>
        <v>0</v>
      </c>
      <c r="X129" s="64">
        <f t="shared" si="86"/>
        <v>0</v>
      </c>
      <c r="Y129" s="64">
        <f t="shared" si="86"/>
        <v>0</v>
      </c>
      <c r="Z129" s="64">
        <f t="shared" si="86"/>
        <v>0</v>
      </c>
      <c r="AA129" s="64">
        <f t="shared" si="86"/>
        <v>24</v>
      </c>
      <c r="AB129" s="65">
        <f>COUNTIF(AB130:AB147,"E")</f>
        <v>0</v>
      </c>
      <c r="AC129" s="65">
        <f t="shared" ref="AC129:AH129" si="87">SUM(AC130:AC147)</f>
        <v>2</v>
      </c>
      <c r="AD129" s="64">
        <f t="shared" si="87"/>
        <v>0</v>
      </c>
      <c r="AE129" s="64">
        <f t="shared" si="87"/>
        <v>0</v>
      </c>
      <c r="AF129" s="64">
        <f t="shared" si="87"/>
        <v>0</v>
      </c>
      <c r="AG129" s="64">
        <f t="shared" si="87"/>
        <v>0</v>
      </c>
      <c r="AH129" s="64">
        <f t="shared" si="87"/>
        <v>24</v>
      </c>
      <c r="AI129" s="65">
        <f>COUNTIF(AI130:AI147,"E")</f>
        <v>0</v>
      </c>
      <c r="AJ129" s="65">
        <f t="shared" ref="AJ129:AO129" si="88">SUM(AJ130:AJ147)</f>
        <v>2</v>
      </c>
      <c r="AK129" s="64">
        <f t="shared" si="88"/>
        <v>93</v>
      </c>
      <c r="AL129" s="64">
        <f t="shared" si="88"/>
        <v>180</v>
      </c>
      <c r="AM129" s="64">
        <f t="shared" si="88"/>
        <v>30</v>
      </c>
      <c r="AN129" s="64">
        <f t="shared" si="88"/>
        <v>36</v>
      </c>
      <c r="AO129" s="64">
        <f t="shared" si="88"/>
        <v>24</v>
      </c>
      <c r="AP129" s="65">
        <f>COUNTIF(AP130:AP147,"E")</f>
        <v>4</v>
      </c>
      <c r="AQ129" s="65">
        <f t="shared" ref="AQ129:AV129" si="89">SUM(AQ130:AQ147)</f>
        <v>31</v>
      </c>
      <c r="AR129" s="64">
        <f t="shared" si="89"/>
        <v>72</v>
      </c>
      <c r="AS129" s="64">
        <f t="shared" si="89"/>
        <v>0</v>
      </c>
      <c r="AT129" s="64">
        <f t="shared" si="89"/>
        <v>30</v>
      </c>
      <c r="AU129" s="64">
        <f t="shared" si="89"/>
        <v>46</v>
      </c>
      <c r="AV129" s="64">
        <f t="shared" si="89"/>
        <v>0</v>
      </c>
      <c r="AW129" s="65">
        <f>COUNTIF(AW130:AW147,"E")</f>
        <v>4</v>
      </c>
      <c r="AX129" s="65">
        <f>SUM(AX130:AX147)</f>
        <v>32</v>
      </c>
    </row>
    <row r="130" spans="1:50" s="13" customFormat="1" ht="52.5" customHeight="1" x14ac:dyDescent="0.25">
      <c r="A130" s="132" t="s">
        <v>111</v>
      </c>
      <c r="B130" s="133" t="s">
        <v>155</v>
      </c>
      <c r="C130" s="98">
        <f t="shared" ref="C130:C146" si="90">D130+E130+F130+G130+H130</f>
        <v>0</v>
      </c>
      <c r="D130" s="71">
        <f t="shared" ref="D130" si="91">SUM(I130+P130+W130+AD130+AK130+AR130)</f>
        <v>0</v>
      </c>
      <c r="E130" s="71">
        <f t="shared" ref="E130" si="92">SUM(J130+Q130+X130+AE130+AL130+AS130)</f>
        <v>0</v>
      </c>
      <c r="F130" s="121">
        <f t="shared" ref="F130" si="93">SUM(K130+R130+Y130+AF130+AM130+AT130)</f>
        <v>0</v>
      </c>
      <c r="G130" s="71">
        <f t="shared" ref="G130" si="94">SUM(L130+S130+Z130+AG130+AN130+AU130)</f>
        <v>0</v>
      </c>
      <c r="H130" s="71">
        <f t="shared" ref="H130" si="95">SUM(M130+T130+AA130+AH130+AO130+AV130)</f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/>
      <c r="AN130" s="41"/>
      <c r="AO130" s="41"/>
      <c r="AP130" s="53"/>
      <c r="AQ130" s="55"/>
      <c r="AR130" s="40"/>
      <c r="AS130" s="41"/>
      <c r="AT130" s="41"/>
      <c r="AU130" s="41"/>
      <c r="AV130" s="41"/>
      <c r="AW130" s="53"/>
      <c r="AX130" s="103"/>
    </row>
    <row r="131" spans="1:50" s="13" customFormat="1" ht="10.199999999999999" x14ac:dyDescent="0.2">
      <c r="A131" s="90">
        <v>1</v>
      </c>
      <c r="B131" s="91" t="s">
        <v>84</v>
      </c>
      <c r="C131" s="98">
        <f t="shared" si="90"/>
        <v>72</v>
      </c>
      <c r="D131" s="71">
        <f t="shared" ref="D131:D140" si="96">SUM(I131+P131+W131+AD131+AK131+AR131)</f>
        <v>0</v>
      </c>
      <c r="E131" s="71">
        <f t="shared" ref="E131:E140" si="97">SUM(J131+Q131+X131+AE131+AL131+AS131)</f>
        <v>0</v>
      </c>
      <c r="F131" s="71">
        <f t="shared" ref="F131:F140" si="98">SUM(K131+R131+Y131+AF131+AM131+AT131)</f>
        <v>0</v>
      </c>
      <c r="G131" s="71">
        <f t="shared" ref="G131:G140" si="99">SUM(L131+S131+Z131+AG131+AN131+AU131)</f>
        <v>0</v>
      </c>
      <c r="H131" s="71">
        <f t="shared" ref="H131:H140" si="100">SUM(M131+T131+AA131+AH131+AO131+AV131)</f>
        <v>72</v>
      </c>
      <c r="I131" s="40"/>
      <c r="J131" s="41"/>
      <c r="K131" s="41"/>
      <c r="L131" s="41"/>
      <c r="M131" s="94"/>
      <c r="N131" s="95"/>
      <c r="O131" s="97"/>
      <c r="P131" s="96"/>
      <c r="Q131" s="41"/>
      <c r="R131" s="41"/>
      <c r="S131" s="41"/>
      <c r="T131" s="41"/>
      <c r="U131" s="95"/>
      <c r="V131" s="54"/>
      <c r="W131" s="40"/>
      <c r="X131" s="41"/>
      <c r="Y131" s="41"/>
      <c r="Z131" s="41"/>
      <c r="AA131" s="41">
        <v>24</v>
      </c>
      <c r="AB131" s="95" t="s">
        <v>34</v>
      </c>
      <c r="AC131" s="54">
        <v>2</v>
      </c>
      <c r="AD131" s="40"/>
      <c r="AE131" s="41"/>
      <c r="AF131" s="41"/>
      <c r="AG131" s="41"/>
      <c r="AH131" s="41">
        <v>24</v>
      </c>
      <c r="AI131" s="95" t="s">
        <v>34</v>
      </c>
      <c r="AJ131" s="54">
        <v>2</v>
      </c>
      <c r="AK131" s="40"/>
      <c r="AL131" s="41"/>
      <c r="AM131" s="41"/>
      <c r="AN131" s="41"/>
      <c r="AO131" s="41">
        <v>24</v>
      </c>
      <c r="AP131" s="95" t="s">
        <v>43</v>
      </c>
      <c r="AQ131" s="54">
        <v>2</v>
      </c>
      <c r="AR131" s="40"/>
      <c r="AS131" s="41"/>
      <c r="AT131" s="41"/>
      <c r="AU131" s="41"/>
      <c r="AV131" s="41"/>
      <c r="AW131" s="95"/>
      <c r="AX131" s="102"/>
    </row>
    <row r="132" spans="1:50" s="13" customFormat="1" ht="14.25" customHeight="1" x14ac:dyDescent="0.2">
      <c r="A132" s="92">
        <v>2</v>
      </c>
      <c r="B132" s="93" t="s">
        <v>78</v>
      </c>
      <c r="C132" s="98">
        <f t="shared" si="90"/>
        <v>30</v>
      </c>
      <c r="D132" s="71">
        <f t="shared" si="96"/>
        <v>30</v>
      </c>
      <c r="E132" s="71">
        <f t="shared" si="97"/>
        <v>0</v>
      </c>
      <c r="F132" s="71">
        <f t="shared" si="98"/>
        <v>0</v>
      </c>
      <c r="G132" s="71">
        <f t="shared" si="99"/>
        <v>0</v>
      </c>
      <c r="H132" s="71">
        <f t="shared" si="100"/>
        <v>0</v>
      </c>
      <c r="I132" s="40"/>
      <c r="J132" s="41"/>
      <c r="K132" s="41"/>
      <c r="L132" s="41"/>
      <c r="M132" s="94"/>
      <c r="N132" s="95"/>
      <c r="O132" s="97"/>
      <c r="P132" s="96"/>
      <c r="Q132" s="41"/>
      <c r="R132" s="41"/>
      <c r="S132" s="41"/>
      <c r="T132" s="41"/>
      <c r="U132" s="95"/>
      <c r="V132" s="54"/>
      <c r="W132" s="40"/>
      <c r="X132" s="41"/>
      <c r="Y132" s="41"/>
      <c r="Z132" s="41"/>
      <c r="AA132" s="41"/>
      <c r="AB132" s="95"/>
      <c r="AC132" s="54"/>
      <c r="AD132" s="40"/>
      <c r="AE132" s="41"/>
      <c r="AF132" s="41"/>
      <c r="AG132" s="41"/>
      <c r="AH132" s="41"/>
      <c r="AI132" s="95"/>
      <c r="AJ132" s="54"/>
      <c r="AK132" s="40">
        <v>30</v>
      </c>
      <c r="AL132" s="41"/>
      <c r="AM132" s="41"/>
      <c r="AN132" s="41"/>
      <c r="AO132" s="41"/>
      <c r="AP132" s="95" t="s">
        <v>28</v>
      </c>
      <c r="AQ132" s="54">
        <v>3</v>
      </c>
      <c r="AR132" s="40"/>
      <c r="AS132" s="41"/>
      <c r="AT132" s="41"/>
      <c r="AU132" s="41"/>
      <c r="AV132" s="41"/>
      <c r="AW132" s="95"/>
      <c r="AX132" s="102"/>
    </row>
    <row r="133" spans="1:50" s="13" customFormat="1" ht="15" customHeight="1" x14ac:dyDescent="0.2">
      <c r="A133" s="92">
        <v>3</v>
      </c>
      <c r="B133" s="93" t="s">
        <v>112</v>
      </c>
      <c r="C133" s="98">
        <f t="shared" si="90"/>
        <v>18</v>
      </c>
      <c r="D133" s="71">
        <f t="shared" si="96"/>
        <v>0</v>
      </c>
      <c r="E133" s="71">
        <f t="shared" si="97"/>
        <v>0</v>
      </c>
      <c r="F133" s="71">
        <f t="shared" si="98"/>
        <v>0</v>
      </c>
      <c r="G133" s="71">
        <f t="shared" si="99"/>
        <v>18</v>
      </c>
      <c r="H133" s="71">
        <f t="shared" si="100"/>
        <v>0</v>
      </c>
      <c r="I133" s="40"/>
      <c r="J133" s="41"/>
      <c r="K133" s="41"/>
      <c r="L133" s="41"/>
      <c r="M133" s="41"/>
      <c r="N133" s="53"/>
      <c r="O133" s="55"/>
      <c r="P133" s="40"/>
      <c r="Q133" s="41"/>
      <c r="R133" s="41"/>
      <c r="S133" s="41"/>
      <c r="T133" s="41"/>
      <c r="U133" s="53"/>
      <c r="V133" s="55"/>
      <c r="W133" s="40"/>
      <c r="X133" s="41"/>
      <c r="Y133" s="41"/>
      <c r="Z133" s="41"/>
      <c r="AA133" s="41"/>
      <c r="AB133" s="53"/>
      <c r="AC133" s="55"/>
      <c r="AD133" s="40"/>
      <c r="AE133" s="41"/>
      <c r="AF133" s="41"/>
      <c r="AG133" s="41"/>
      <c r="AH133" s="41"/>
      <c r="AI133" s="53"/>
      <c r="AJ133" s="55"/>
      <c r="AK133" s="40"/>
      <c r="AL133" s="41"/>
      <c r="AM133" s="41"/>
      <c r="AN133" s="41">
        <v>18</v>
      </c>
      <c r="AO133" s="41"/>
      <c r="AP133" s="53" t="s">
        <v>43</v>
      </c>
      <c r="AQ133" s="55">
        <v>3</v>
      </c>
      <c r="AR133" s="40"/>
      <c r="AS133" s="41"/>
      <c r="AT133" s="41"/>
      <c r="AU133" s="41"/>
      <c r="AV133" s="41"/>
      <c r="AW133" s="53"/>
      <c r="AX133" s="103"/>
    </row>
    <row r="134" spans="1:50" s="13" customFormat="1" ht="11.25" customHeight="1" x14ac:dyDescent="0.2">
      <c r="A134" s="92">
        <v>4</v>
      </c>
      <c r="B134" s="151" t="s">
        <v>130</v>
      </c>
      <c r="C134" s="98">
        <f t="shared" si="90"/>
        <v>27</v>
      </c>
      <c r="D134" s="71">
        <f t="shared" si="96"/>
        <v>27</v>
      </c>
      <c r="E134" s="71">
        <f t="shared" si="97"/>
        <v>0</v>
      </c>
      <c r="F134" s="71">
        <f t="shared" si="98"/>
        <v>0</v>
      </c>
      <c r="G134" s="71">
        <f t="shared" si="99"/>
        <v>0</v>
      </c>
      <c r="H134" s="71">
        <f t="shared" si="100"/>
        <v>0</v>
      </c>
      <c r="I134" s="40"/>
      <c r="J134" s="41"/>
      <c r="K134" s="41"/>
      <c r="L134" s="41"/>
      <c r="M134" s="41"/>
      <c r="N134" s="53"/>
      <c r="O134" s="55"/>
      <c r="P134" s="40"/>
      <c r="Q134" s="41"/>
      <c r="R134" s="41"/>
      <c r="S134" s="41"/>
      <c r="T134" s="41"/>
      <c r="U134" s="53"/>
      <c r="V134" s="55"/>
      <c r="W134" s="40"/>
      <c r="X134" s="41"/>
      <c r="Y134" s="41"/>
      <c r="Z134" s="41"/>
      <c r="AA134" s="41"/>
      <c r="AB134" s="53"/>
      <c r="AC134" s="55"/>
      <c r="AD134" s="40"/>
      <c r="AE134" s="41"/>
      <c r="AF134" s="41"/>
      <c r="AG134" s="41"/>
      <c r="AH134" s="41"/>
      <c r="AI134" s="53"/>
      <c r="AJ134" s="55"/>
      <c r="AK134" s="40">
        <v>27</v>
      </c>
      <c r="AL134" s="41"/>
      <c r="AM134" s="41"/>
      <c r="AN134" s="41"/>
      <c r="AO134" s="41"/>
      <c r="AP134" s="53" t="s">
        <v>28</v>
      </c>
      <c r="AQ134" s="55">
        <v>4</v>
      </c>
      <c r="AR134" s="40"/>
      <c r="AS134" s="41"/>
      <c r="AT134" s="41"/>
      <c r="AU134" s="41"/>
      <c r="AV134" s="41"/>
      <c r="AW134" s="53"/>
      <c r="AX134" s="103"/>
    </row>
    <row r="135" spans="1:50" s="13" customFormat="1" ht="10.199999999999999" x14ac:dyDescent="0.2">
      <c r="A135" s="92">
        <v>5</v>
      </c>
      <c r="B135" s="151" t="s">
        <v>129</v>
      </c>
      <c r="C135" s="98">
        <f t="shared" si="90"/>
        <v>18</v>
      </c>
      <c r="D135" s="71">
        <f t="shared" si="96"/>
        <v>18</v>
      </c>
      <c r="E135" s="71">
        <f t="shared" si="97"/>
        <v>0</v>
      </c>
      <c r="F135" s="71">
        <f t="shared" si="98"/>
        <v>0</v>
      </c>
      <c r="G135" s="71">
        <f t="shared" si="99"/>
        <v>0</v>
      </c>
      <c r="H135" s="71">
        <f t="shared" si="100"/>
        <v>0</v>
      </c>
      <c r="I135" s="40"/>
      <c r="J135" s="41"/>
      <c r="K135" s="41"/>
      <c r="L135" s="41"/>
      <c r="M135" s="41"/>
      <c r="N135" s="53"/>
      <c r="O135" s="55"/>
      <c r="P135" s="40"/>
      <c r="Q135" s="41"/>
      <c r="R135" s="41"/>
      <c r="S135" s="41"/>
      <c r="T135" s="41"/>
      <c r="U135" s="53"/>
      <c r="V135" s="55"/>
      <c r="W135" s="40"/>
      <c r="X135" s="41"/>
      <c r="Y135" s="41"/>
      <c r="Z135" s="41"/>
      <c r="AA135" s="41"/>
      <c r="AB135" s="53"/>
      <c r="AC135" s="55"/>
      <c r="AD135" s="40"/>
      <c r="AE135" s="41"/>
      <c r="AF135" s="41"/>
      <c r="AG135" s="41"/>
      <c r="AH135" s="41"/>
      <c r="AI135" s="53"/>
      <c r="AJ135" s="55"/>
      <c r="AK135" s="40">
        <v>18</v>
      </c>
      <c r="AL135" s="41"/>
      <c r="AM135" s="41"/>
      <c r="AN135" s="41"/>
      <c r="AO135" s="41"/>
      <c r="AP135" s="53" t="s">
        <v>28</v>
      </c>
      <c r="AQ135" s="55">
        <v>3</v>
      </c>
      <c r="AR135" s="40"/>
      <c r="AS135" s="41"/>
      <c r="AT135" s="41"/>
      <c r="AU135" s="41"/>
      <c r="AV135" s="41"/>
      <c r="AW135" s="53"/>
      <c r="AX135" s="103"/>
    </row>
    <row r="136" spans="1:50" s="158" customFormat="1" ht="13.8" customHeight="1" x14ac:dyDescent="0.2">
      <c r="A136" s="119">
        <v>6</v>
      </c>
      <c r="B136" s="116" t="s">
        <v>73</v>
      </c>
      <c r="C136" s="98">
        <f t="shared" si="90"/>
        <v>18</v>
      </c>
      <c r="D136" s="71">
        <f t="shared" si="96"/>
        <v>0</v>
      </c>
      <c r="E136" s="71">
        <f t="shared" si="97"/>
        <v>0</v>
      </c>
      <c r="F136" s="71">
        <f t="shared" si="98"/>
        <v>0</v>
      </c>
      <c r="G136" s="71">
        <f t="shared" si="99"/>
        <v>18</v>
      </c>
      <c r="H136" s="71">
        <f t="shared" si="100"/>
        <v>0</v>
      </c>
      <c r="I136" s="153"/>
      <c r="J136" s="154"/>
      <c r="K136" s="154"/>
      <c r="L136" s="154"/>
      <c r="M136" s="154"/>
      <c r="N136" s="155"/>
      <c r="O136" s="156"/>
      <c r="P136" s="153"/>
      <c r="Q136" s="154"/>
      <c r="R136" s="154"/>
      <c r="S136" s="154"/>
      <c r="T136" s="154"/>
      <c r="U136" s="155"/>
      <c r="V136" s="156"/>
      <c r="W136" s="153"/>
      <c r="X136" s="154"/>
      <c r="Y136" s="154"/>
      <c r="Z136" s="154"/>
      <c r="AA136" s="154"/>
      <c r="AB136" s="155"/>
      <c r="AC136" s="156"/>
      <c r="AD136" s="153"/>
      <c r="AE136" s="154"/>
      <c r="AF136" s="154"/>
      <c r="AG136" s="154"/>
      <c r="AH136" s="154"/>
      <c r="AI136" s="155"/>
      <c r="AJ136" s="156"/>
      <c r="AK136" s="153"/>
      <c r="AL136" s="154"/>
      <c r="AM136" s="154"/>
      <c r="AN136" s="123">
        <v>18</v>
      </c>
      <c r="AO136" s="123"/>
      <c r="AP136" s="124" t="s">
        <v>43</v>
      </c>
      <c r="AQ136" s="125">
        <v>2</v>
      </c>
      <c r="AR136" s="153"/>
      <c r="AS136" s="154"/>
      <c r="AT136" s="154"/>
      <c r="AU136" s="154"/>
      <c r="AV136" s="154"/>
      <c r="AW136" s="155"/>
      <c r="AX136" s="157"/>
    </row>
    <row r="137" spans="1:50" s="13" customFormat="1" ht="9.6" customHeight="1" x14ac:dyDescent="0.2">
      <c r="A137" s="92">
        <v>3</v>
      </c>
      <c r="B137" s="118" t="s">
        <v>66</v>
      </c>
      <c r="C137" s="98">
        <f t="shared" si="90"/>
        <v>18</v>
      </c>
      <c r="D137" s="71">
        <f t="shared" si="96"/>
        <v>18</v>
      </c>
      <c r="E137" s="71">
        <f t="shared" si="97"/>
        <v>0</v>
      </c>
      <c r="F137" s="71">
        <f t="shared" si="98"/>
        <v>0</v>
      </c>
      <c r="G137" s="71">
        <f t="shared" si="99"/>
        <v>0</v>
      </c>
      <c r="H137" s="71">
        <f t="shared" si="100"/>
        <v>0</v>
      </c>
      <c r="I137" s="40"/>
      <c r="J137" s="41"/>
      <c r="K137" s="41"/>
      <c r="L137" s="41"/>
      <c r="M137" s="41"/>
      <c r="N137" s="53"/>
      <c r="O137" s="55"/>
      <c r="P137" s="40"/>
      <c r="Q137" s="41"/>
      <c r="R137" s="41"/>
      <c r="S137" s="41"/>
      <c r="T137" s="41"/>
      <c r="U137" s="53"/>
      <c r="V137" s="55"/>
      <c r="W137" s="40"/>
      <c r="X137" s="41"/>
      <c r="Y137" s="41"/>
      <c r="Z137" s="41"/>
      <c r="AA137" s="41"/>
      <c r="AB137" s="53"/>
      <c r="AC137" s="55"/>
      <c r="AD137" s="40"/>
      <c r="AE137" s="41"/>
      <c r="AF137" s="41"/>
      <c r="AG137" s="41"/>
      <c r="AH137" s="41"/>
      <c r="AI137" s="53"/>
      <c r="AJ137" s="55"/>
      <c r="AK137" s="40">
        <v>18</v>
      </c>
      <c r="AL137" s="41"/>
      <c r="AM137" s="41"/>
      <c r="AN137" s="41"/>
      <c r="AO137" s="41"/>
      <c r="AP137" s="53" t="s">
        <v>28</v>
      </c>
      <c r="AQ137" s="55">
        <v>3</v>
      </c>
      <c r="AR137" s="40"/>
      <c r="AS137" s="41"/>
      <c r="AT137" s="41"/>
      <c r="AU137" s="41"/>
      <c r="AV137" s="41"/>
      <c r="AW137" s="53"/>
      <c r="AX137" s="103"/>
    </row>
    <row r="138" spans="1:50" s="13" customFormat="1" ht="10.199999999999999" x14ac:dyDescent="0.2">
      <c r="A138" s="92">
        <v>8</v>
      </c>
      <c r="B138" s="118" t="s">
        <v>64</v>
      </c>
      <c r="C138" s="98">
        <f t="shared" si="90"/>
        <v>18</v>
      </c>
      <c r="D138" s="71">
        <f t="shared" si="96"/>
        <v>18</v>
      </c>
      <c r="E138" s="71">
        <f t="shared" si="97"/>
        <v>0</v>
      </c>
      <c r="F138" s="71">
        <f t="shared" si="98"/>
        <v>0</v>
      </c>
      <c r="G138" s="71">
        <f t="shared" si="99"/>
        <v>0</v>
      </c>
      <c r="H138" s="71">
        <f t="shared" si="100"/>
        <v>0</v>
      </c>
      <c r="I138" s="40"/>
      <c r="J138" s="41"/>
      <c r="K138" s="41"/>
      <c r="L138" s="41"/>
      <c r="M138" s="41"/>
      <c r="N138" s="53"/>
      <c r="O138" s="55"/>
      <c r="P138" s="40"/>
      <c r="Q138" s="41"/>
      <c r="R138" s="41"/>
      <c r="S138" s="41"/>
      <c r="T138" s="41"/>
      <c r="U138" s="53"/>
      <c r="V138" s="55"/>
      <c r="W138" s="40"/>
      <c r="X138" s="41"/>
      <c r="Y138" s="41"/>
      <c r="Z138" s="41"/>
      <c r="AA138" s="41"/>
      <c r="AB138" s="53"/>
      <c r="AC138" s="55"/>
      <c r="AD138" s="40"/>
      <c r="AE138" s="41"/>
      <c r="AF138" s="41"/>
      <c r="AG138" s="41"/>
      <c r="AH138" s="41"/>
      <c r="AI138" s="53"/>
      <c r="AJ138" s="55"/>
      <c r="AK138" s="40"/>
      <c r="AL138" s="41"/>
      <c r="AM138" s="41"/>
      <c r="AN138" s="41"/>
      <c r="AO138" s="41"/>
      <c r="AP138" s="53"/>
      <c r="AQ138" s="55"/>
      <c r="AR138" s="40">
        <v>18</v>
      </c>
      <c r="AS138" s="41"/>
      <c r="AT138" s="41"/>
      <c r="AU138" s="41"/>
      <c r="AV138" s="41"/>
      <c r="AW138" s="53" t="s">
        <v>28</v>
      </c>
      <c r="AX138" s="103">
        <v>3</v>
      </c>
    </row>
    <row r="139" spans="1:50" s="148" customFormat="1" ht="20.399999999999999" x14ac:dyDescent="0.2">
      <c r="A139" s="142">
        <v>9</v>
      </c>
      <c r="B139" s="118" t="s">
        <v>115</v>
      </c>
      <c r="C139" s="98">
        <f t="shared" si="90"/>
        <v>18</v>
      </c>
      <c r="D139" s="71">
        <f t="shared" si="96"/>
        <v>0</v>
      </c>
      <c r="E139" s="71">
        <f t="shared" si="97"/>
        <v>0</v>
      </c>
      <c r="F139" s="71">
        <f t="shared" si="98"/>
        <v>0</v>
      </c>
      <c r="G139" s="71">
        <f t="shared" si="99"/>
        <v>18</v>
      </c>
      <c r="H139" s="71">
        <f t="shared" si="100"/>
        <v>0</v>
      </c>
      <c r="I139" s="143"/>
      <c r="J139" s="144"/>
      <c r="K139" s="144"/>
      <c r="L139" s="144"/>
      <c r="M139" s="144"/>
      <c r="N139" s="145"/>
      <c r="O139" s="146"/>
      <c r="P139" s="143"/>
      <c r="Q139" s="144"/>
      <c r="R139" s="144"/>
      <c r="S139" s="144"/>
      <c r="T139" s="144"/>
      <c r="U139" s="145"/>
      <c r="V139" s="146"/>
      <c r="W139" s="143"/>
      <c r="X139" s="144"/>
      <c r="Y139" s="144"/>
      <c r="Z139" s="144"/>
      <c r="AA139" s="144"/>
      <c r="AB139" s="145"/>
      <c r="AC139" s="146"/>
      <c r="AD139" s="143"/>
      <c r="AE139" s="144"/>
      <c r="AF139" s="144"/>
      <c r="AG139" s="144"/>
      <c r="AH139" s="144"/>
      <c r="AI139" s="145"/>
      <c r="AJ139" s="146"/>
      <c r="AK139" s="143"/>
      <c r="AL139" s="144"/>
      <c r="AM139" s="144"/>
      <c r="AN139" s="144"/>
      <c r="AO139" s="144"/>
      <c r="AP139" s="145"/>
      <c r="AQ139" s="146"/>
      <c r="AR139" s="143"/>
      <c r="AS139" s="144"/>
      <c r="AT139" s="144"/>
      <c r="AU139" s="144">
        <v>18</v>
      </c>
      <c r="AV139" s="144"/>
      <c r="AW139" s="145" t="s">
        <v>43</v>
      </c>
      <c r="AX139" s="147">
        <v>3</v>
      </c>
    </row>
    <row r="140" spans="1:50" s="13" customFormat="1" ht="10.199999999999999" x14ac:dyDescent="0.2">
      <c r="A140" s="92">
        <v>10</v>
      </c>
      <c r="B140" s="152" t="s">
        <v>131</v>
      </c>
      <c r="C140" s="98">
        <f t="shared" si="90"/>
        <v>18</v>
      </c>
      <c r="D140" s="71">
        <f t="shared" si="96"/>
        <v>18</v>
      </c>
      <c r="E140" s="71">
        <f t="shared" si="97"/>
        <v>0</v>
      </c>
      <c r="F140" s="71">
        <f t="shared" si="98"/>
        <v>0</v>
      </c>
      <c r="G140" s="71">
        <f t="shared" si="99"/>
        <v>0</v>
      </c>
      <c r="H140" s="71">
        <f t="shared" si="100"/>
        <v>0</v>
      </c>
      <c r="I140" s="40"/>
      <c r="J140" s="41"/>
      <c r="K140" s="41"/>
      <c r="L140" s="41"/>
      <c r="M140" s="41"/>
      <c r="N140" s="53"/>
      <c r="O140" s="55"/>
      <c r="P140" s="40"/>
      <c r="Q140" s="41"/>
      <c r="R140" s="41"/>
      <c r="S140" s="41"/>
      <c r="T140" s="41"/>
      <c r="U140" s="53"/>
      <c r="V140" s="55"/>
      <c r="W140" s="40"/>
      <c r="X140" s="41"/>
      <c r="Y140" s="41"/>
      <c r="Z140" s="41"/>
      <c r="AA140" s="41"/>
      <c r="AB140" s="53"/>
      <c r="AC140" s="55"/>
      <c r="AD140" s="40"/>
      <c r="AE140" s="41"/>
      <c r="AF140" s="41"/>
      <c r="AG140" s="41"/>
      <c r="AH140" s="41"/>
      <c r="AI140" s="53"/>
      <c r="AJ140" s="55"/>
      <c r="AK140" s="40"/>
      <c r="AL140" s="41"/>
      <c r="AM140" s="41"/>
      <c r="AN140" s="41"/>
      <c r="AO140" s="41"/>
      <c r="AP140" s="53"/>
      <c r="AQ140" s="55"/>
      <c r="AR140" s="40">
        <v>18</v>
      </c>
      <c r="AS140" s="41"/>
      <c r="AT140" s="41"/>
      <c r="AU140" s="41"/>
      <c r="AV140" s="41"/>
      <c r="AW140" s="53" t="s">
        <v>28</v>
      </c>
      <c r="AX140" s="103">
        <v>3</v>
      </c>
    </row>
    <row r="141" spans="1:50" s="13" customFormat="1" ht="10.199999999999999" x14ac:dyDescent="0.2">
      <c r="A141" s="92">
        <v>11</v>
      </c>
      <c r="B141" s="151" t="s">
        <v>132</v>
      </c>
      <c r="C141" s="98">
        <f t="shared" si="90"/>
        <v>18</v>
      </c>
      <c r="D141" s="71">
        <f t="shared" ref="D141:F146" si="101">SUM(I141+P141+W141+AD141+AK141+AR141)</f>
        <v>18</v>
      </c>
      <c r="E141" s="71">
        <f t="shared" si="101"/>
        <v>0</v>
      </c>
      <c r="F141" s="71">
        <f t="shared" si="101"/>
        <v>0</v>
      </c>
      <c r="G141" s="71">
        <v>0</v>
      </c>
      <c r="H141" s="71">
        <f t="shared" ref="H141:H146" si="102">SUM(M141+T141+AA141+AH141+AO141+AV141)</f>
        <v>0</v>
      </c>
      <c r="I141" s="40"/>
      <c r="J141" s="41"/>
      <c r="K141" s="41"/>
      <c r="L141" s="41"/>
      <c r="M141" s="41"/>
      <c r="N141" s="53"/>
      <c r="O141" s="55"/>
      <c r="P141" s="40"/>
      <c r="Q141" s="41"/>
      <c r="R141" s="41"/>
      <c r="S141" s="41"/>
      <c r="T141" s="41"/>
      <c r="U141" s="53"/>
      <c r="V141" s="55"/>
      <c r="W141" s="40"/>
      <c r="X141" s="41"/>
      <c r="Y141" s="41"/>
      <c r="Z141" s="41"/>
      <c r="AA141" s="41"/>
      <c r="AB141" s="53"/>
      <c r="AC141" s="55"/>
      <c r="AD141" s="40"/>
      <c r="AE141" s="41"/>
      <c r="AF141" s="41"/>
      <c r="AG141" s="41"/>
      <c r="AH141" s="41"/>
      <c r="AI141" s="53"/>
      <c r="AJ141" s="55"/>
      <c r="AK141" s="40"/>
      <c r="AL141" s="41"/>
      <c r="AM141" s="41"/>
      <c r="AN141" s="41"/>
      <c r="AO141" s="41"/>
      <c r="AP141" s="53"/>
      <c r="AQ141" s="55"/>
      <c r="AR141" s="40">
        <v>18</v>
      </c>
      <c r="AS141" s="41"/>
      <c r="AT141" s="41"/>
      <c r="AU141" s="41"/>
      <c r="AV141" s="41"/>
      <c r="AW141" s="53" t="s">
        <v>28</v>
      </c>
      <c r="AX141" s="103">
        <v>3</v>
      </c>
    </row>
    <row r="142" spans="1:50" s="13" customFormat="1" ht="10.199999999999999" x14ac:dyDescent="0.2">
      <c r="A142" s="92">
        <v>12</v>
      </c>
      <c r="B142" s="151" t="s">
        <v>133</v>
      </c>
      <c r="C142" s="98">
        <f t="shared" si="90"/>
        <v>18</v>
      </c>
      <c r="D142" s="71">
        <f t="shared" si="101"/>
        <v>18</v>
      </c>
      <c r="E142" s="71">
        <f t="shared" si="101"/>
        <v>0</v>
      </c>
      <c r="F142" s="71">
        <f t="shared" si="101"/>
        <v>0</v>
      </c>
      <c r="G142" s="71">
        <f>SUM(L142+S142+Z142+AG142+AN142+AU142)</f>
        <v>0</v>
      </c>
      <c r="H142" s="71">
        <f t="shared" si="102"/>
        <v>0</v>
      </c>
      <c r="I142" s="40"/>
      <c r="J142" s="41"/>
      <c r="K142" s="41"/>
      <c r="L142" s="41"/>
      <c r="M142" s="41"/>
      <c r="N142" s="53"/>
      <c r="O142" s="55"/>
      <c r="P142" s="40"/>
      <c r="Q142" s="41"/>
      <c r="R142" s="41"/>
      <c r="S142" s="41"/>
      <c r="T142" s="41"/>
      <c r="U142" s="53"/>
      <c r="V142" s="55"/>
      <c r="W142" s="40"/>
      <c r="X142" s="41"/>
      <c r="Y142" s="41"/>
      <c r="Z142" s="41"/>
      <c r="AA142" s="41"/>
      <c r="AB142" s="53"/>
      <c r="AC142" s="55"/>
      <c r="AD142" s="40"/>
      <c r="AE142" s="41"/>
      <c r="AF142" s="41"/>
      <c r="AG142" s="41"/>
      <c r="AH142" s="41"/>
      <c r="AI142" s="53"/>
      <c r="AJ142" s="55"/>
      <c r="AK142" s="40"/>
      <c r="AL142" s="41"/>
      <c r="AM142" s="41"/>
      <c r="AN142" s="41"/>
      <c r="AO142" s="41"/>
      <c r="AP142" s="53"/>
      <c r="AQ142" s="55"/>
      <c r="AR142" s="40">
        <v>18</v>
      </c>
      <c r="AS142" s="41"/>
      <c r="AT142" s="41"/>
      <c r="AU142" s="41"/>
      <c r="AV142" s="41"/>
      <c r="AW142" s="53" t="s">
        <v>28</v>
      </c>
      <c r="AX142" s="103">
        <v>3</v>
      </c>
    </row>
    <row r="143" spans="1:50" s="13" customFormat="1" ht="10.199999999999999" x14ac:dyDescent="0.2">
      <c r="A143" s="92">
        <v>13</v>
      </c>
      <c r="B143" s="93" t="s">
        <v>67</v>
      </c>
      <c r="C143" s="98">
        <f t="shared" si="90"/>
        <v>18</v>
      </c>
      <c r="D143" s="71">
        <f t="shared" si="101"/>
        <v>0</v>
      </c>
      <c r="E143" s="71">
        <f t="shared" si="101"/>
        <v>0</v>
      </c>
      <c r="F143" s="71">
        <f t="shared" si="101"/>
        <v>0</v>
      </c>
      <c r="G143" s="71">
        <f>SUM(L143+S143+Z143+AG143+AN143+AU143)</f>
        <v>18</v>
      </c>
      <c r="H143" s="71">
        <f t="shared" si="102"/>
        <v>0</v>
      </c>
      <c r="I143" s="40"/>
      <c r="J143" s="41"/>
      <c r="K143" s="41"/>
      <c r="L143" s="41"/>
      <c r="M143" s="41"/>
      <c r="N143" s="53"/>
      <c r="O143" s="55"/>
      <c r="P143" s="40"/>
      <c r="Q143" s="41"/>
      <c r="R143" s="41"/>
      <c r="S143" s="41"/>
      <c r="T143" s="41"/>
      <c r="U143" s="53"/>
      <c r="V143" s="55"/>
      <c r="W143" s="40"/>
      <c r="X143" s="41"/>
      <c r="Y143" s="41"/>
      <c r="Z143" s="41"/>
      <c r="AA143" s="41"/>
      <c r="AB143" s="53"/>
      <c r="AC143" s="55"/>
      <c r="AD143" s="40"/>
      <c r="AE143" s="41"/>
      <c r="AF143" s="41"/>
      <c r="AG143" s="41"/>
      <c r="AH143" s="41"/>
      <c r="AI143" s="53"/>
      <c r="AJ143" s="55"/>
      <c r="AK143" s="40"/>
      <c r="AL143" s="41"/>
      <c r="AM143" s="41"/>
      <c r="AN143" s="41"/>
      <c r="AO143" s="41"/>
      <c r="AP143" s="53"/>
      <c r="AQ143" s="55"/>
      <c r="AR143" s="40"/>
      <c r="AS143" s="41"/>
      <c r="AT143" s="41"/>
      <c r="AU143" s="41">
        <v>18</v>
      </c>
      <c r="AV143" s="41"/>
      <c r="AW143" s="53" t="s">
        <v>43</v>
      </c>
      <c r="AX143" s="103">
        <v>3</v>
      </c>
    </row>
    <row r="144" spans="1:50" s="127" customFormat="1" ht="12.6" customHeight="1" x14ac:dyDescent="0.2">
      <c r="A144" s="119">
        <v>14</v>
      </c>
      <c r="B144" s="116" t="s">
        <v>116</v>
      </c>
      <c r="C144" s="98">
        <f t="shared" si="90"/>
        <v>10</v>
      </c>
      <c r="D144" s="71">
        <f t="shared" si="101"/>
        <v>0</v>
      </c>
      <c r="E144" s="71">
        <f t="shared" si="101"/>
        <v>0</v>
      </c>
      <c r="F144" s="71">
        <f t="shared" si="101"/>
        <v>0</v>
      </c>
      <c r="G144" s="71">
        <f>SUM(L144+S144+Z144+AG144+AN144+AU144)</f>
        <v>10</v>
      </c>
      <c r="H144" s="71">
        <f t="shared" si="102"/>
        <v>0</v>
      </c>
      <c r="I144" s="122"/>
      <c r="J144" s="123"/>
      <c r="K144" s="123"/>
      <c r="L144" s="123"/>
      <c r="M144" s="123"/>
      <c r="N144" s="124"/>
      <c r="O144" s="125"/>
      <c r="P144" s="122"/>
      <c r="Q144" s="123"/>
      <c r="R144" s="123"/>
      <c r="S144" s="123"/>
      <c r="T144" s="123"/>
      <c r="U144" s="124"/>
      <c r="V144" s="125"/>
      <c r="W144" s="122"/>
      <c r="X144" s="123"/>
      <c r="Y144" s="123"/>
      <c r="Z144" s="123"/>
      <c r="AA144" s="123"/>
      <c r="AB144" s="124"/>
      <c r="AC144" s="125"/>
      <c r="AD144" s="122"/>
      <c r="AE144" s="123"/>
      <c r="AF144" s="123"/>
      <c r="AG144" s="123"/>
      <c r="AH144" s="123"/>
      <c r="AI144" s="124"/>
      <c r="AJ144" s="125"/>
      <c r="AK144" s="122"/>
      <c r="AL144" s="123"/>
      <c r="AM144" s="123"/>
      <c r="AN144" s="123"/>
      <c r="AO144" s="123"/>
      <c r="AP144" s="124"/>
      <c r="AQ144" s="125"/>
      <c r="AR144" s="122"/>
      <c r="AS144" s="123"/>
      <c r="AT144" s="123"/>
      <c r="AU144" s="123">
        <v>10</v>
      </c>
      <c r="AV144" s="123"/>
      <c r="AW144" s="124" t="s">
        <v>43</v>
      </c>
      <c r="AX144" s="126">
        <v>1</v>
      </c>
    </row>
    <row r="145" spans="1:50" s="13" customFormat="1" ht="10.199999999999999" x14ac:dyDescent="0.2">
      <c r="A145" s="92">
        <v>15</v>
      </c>
      <c r="B145" s="93" t="s">
        <v>53</v>
      </c>
      <c r="C145" s="98">
        <f t="shared" si="90"/>
        <v>60</v>
      </c>
      <c r="D145" s="71">
        <f t="shared" si="101"/>
        <v>0</v>
      </c>
      <c r="E145" s="71">
        <f t="shared" si="101"/>
        <v>0</v>
      </c>
      <c r="F145" s="71">
        <f t="shared" si="101"/>
        <v>60</v>
      </c>
      <c r="G145" s="71">
        <f>SUM(L145+S145+Z145+AG145+AN145+AU145)</f>
        <v>0</v>
      </c>
      <c r="H145" s="71">
        <f t="shared" si="102"/>
        <v>0</v>
      </c>
      <c r="I145" s="40"/>
      <c r="J145" s="41"/>
      <c r="K145" s="41"/>
      <c r="L145" s="41"/>
      <c r="M145" s="41"/>
      <c r="N145" s="53"/>
      <c r="O145" s="55"/>
      <c r="P145" s="40"/>
      <c r="Q145" s="41"/>
      <c r="R145" s="41"/>
      <c r="S145" s="41"/>
      <c r="T145" s="41"/>
      <c r="U145" s="53"/>
      <c r="V145" s="55"/>
      <c r="W145" s="40"/>
      <c r="X145" s="41"/>
      <c r="Y145" s="41"/>
      <c r="Z145" s="41"/>
      <c r="AA145" s="41"/>
      <c r="AB145" s="53"/>
      <c r="AC145" s="55"/>
      <c r="AD145" s="40"/>
      <c r="AE145" s="41"/>
      <c r="AF145" s="41"/>
      <c r="AG145" s="41"/>
      <c r="AH145" s="41"/>
      <c r="AI145" s="53"/>
      <c r="AJ145" s="55"/>
      <c r="AK145" s="40"/>
      <c r="AL145" s="41"/>
      <c r="AM145" s="41">
        <v>30</v>
      </c>
      <c r="AN145" s="41"/>
      <c r="AO145" s="41"/>
      <c r="AP145" s="53" t="s">
        <v>43</v>
      </c>
      <c r="AQ145" s="55">
        <v>4</v>
      </c>
      <c r="AR145" s="40"/>
      <c r="AS145" s="41"/>
      <c r="AT145" s="41">
        <v>30</v>
      </c>
      <c r="AU145" s="41"/>
      <c r="AV145" s="41"/>
      <c r="AW145" s="53" t="s">
        <v>43</v>
      </c>
      <c r="AX145" s="103">
        <v>4</v>
      </c>
    </row>
    <row r="146" spans="1:50" s="13" customFormat="1" ht="10.199999999999999" x14ac:dyDescent="0.2">
      <c r="A146" s="92">
        <v>16</v>
      </c>
      <c r="B146" s="93" t="s">
        <v>45</v>
      </c>
      <c r="C146" s="98">
        <f t="shared" si="90"/>
        <v>0</v>
      </c>
      <c r="D146" s="71">
        <f t="shared" si="101"/>
        <v>0</v>
      </c>
      <c r="E146" s="71">
        <f t="shared" si="101"/>
        <v>0</v>
      </c>
      <c r="F146" s="71">
        <f t="shared" si="101"/>
        <v>0</v>
      </c>
      <c r="G146" s="71">
        <f>SUM(L146+S146+Z146+AG146+AN146+AU146)</f>
        <v>0</v>
      </c>
      <c r="H146" s="71">
        <f t="shared" si="102"/>
        <v>0</v>
      </c>
      <c r="I146" s="40"/>
      <c r="J146" s="41"/>
      <c r="K146" s="41"/>
      <c r="L146" s="41"/>
      <c r="M146" s="41"/>
      <c r="N146" s="53"/>
      <c r="O146" s="55"/>
      <c r="P146" s="40"/>
      <c r="Q146" s="41"/>
      <c r="R146" s="41"/>
      <c r="S146" s="41"/>
      <c r="T146" s="41"/>
      <c r="U146" s="53"/>
      <c r="V146" s="55"/>
      <c r="W146" s="40"/>
      <c r="X146" s="41"/>
      <c r="Y146" s="41"/>
      <c r="Z146" s="41"/>
      <c r="AA146" s="41"/>
      <c r="AB146" s="53"/>
      <c r="AC146" s="55"/>
      <c r="AD146" s="40"/>
      <c r="AE146" s="41"/>
      <c r="AF146" s="41"/>
      <c r="AG146" s="41"/>
      <c r="AH146" s="41"/>
      <c r="AI146" s="53"/>
      <c r="AJ146" s="55"/>
      <c r="AK146" s="40"/>
      <c r="AL146" s="41"/>
      <c r="AM146" s="41"/>
      <c r="AN146" s="41"/>
      <c r="AO146" s="41"/>
      <c r="AP146" s="53"/>
      <c r="AQ146" s="55"/>
      <c r="AR146" s="40"/>
      <c r="AS146" s="41"/>
      <c r="AT146" s="41"/>
      <c r="AU146" s="41"/>
      <c r="AV146" s="41"/>
      <c r="AW146" s="53"/>
      <c r="AX146" s="103">
        <v>9</v>
      </c>
    </row>
    <row r="147" spans="1:50" s="13" customFormat="1" ht="10.199999999999999" x14ac:dyDescent="0.2">
      <c r="A147" s="92">
        <v>17</v>
      </c>
      <c r="B147" s="93" t="s">
        <v>162</v>
      </c>
      <c r="C147" s="98">
        <v>180</v>
      </c>
      <c r="D147" s="71">
        <v>0</v>
      </c>
      <c r="E147" s="71">
        <v>180</v>
      </c>
      <c r="F147" s="71">
        <v>0</v>
      </c>
      <c r="G147" s="71">
        <v>0</v>
      </c>
      <c r="H147" s="71">
        <v>0</v>
      </c>
      <c r="I147" s="40"/>
      <c r="J147" s="41"/>
      <c r="K147" s="41"/>
      <c r="L147" s="41"/>
      <c r="M147" s="41"/>
      <c r="N147" s="53"/>
      <c r="O147" s="55"/>
      <c r="P147" s="40"/>
      <c r="Q147" s="41"/>
      <c r="R147" s="41"/>
      <c r="S147" s="41"/>
      <c r="T147" s="41"/>
      <c r="U147" s="53"/>
      <c r="V147" s="55"/>
      <c r="W147" s="40"/>
      <c r="X147" s="41"/>
      <c r="Y147" s="41"/>
      <c r="Z147" s="41"/>
      <c r="AA147" s="41"/>
      <c r="AB147" s="53"/>
      <c r="AC147" s="55"/>
      <c r="AD147" s="40"/>
      <c r="AE147" s="41"/>
      <c r="AF147" s="41"/>
      <c r="AG147" s="41"/>
      <c r="AH147" s="41"/>
      <c r="AI147" s="53"/>
      <c r="AJ147" s="55"/>
      <c r="AK147" s="40"/>
      <c r="AL147" s="41">
        <v>180</v>
      </c>
      <c r="AM147" s="41"/>
      <c r="AN147" s="41"/>
      <c r="AO147" s="41"/>
      <c r="AP147" s="53" t="s">
        <v>148</v>
      </c>
      <c r="AQ147" s="55">
        <v>7</v>
      </c>
      <c r="AR147" s="40"/>
      <c r="AS147" s="41"/>
      <c r="AT147" s="41"/>
      <c r="AU147" s="41"/>
      <c r="AV147" s="41"/>
      <c r="AW147" s="53"/>
      <c r="AX147" s="103"/>
    </row>
    <row r="148" spans="1:50" ht="16.5" customHeight="1" thickBot="1" x14ac:dyDescent="0.25">
      <c r="A148" s="82"/>
      <c r="B148" s="83" t="s">
        <v>10</v>
      </c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8"/>
    </row>
    <row r="149" spans="1:50" ht="15.75" customHeight="1" thickBot="1" x14ac:dyDescent="0.3">
      <c r="A149" s="84"/>
      <c r="B149" s="85"/>
      <c r="C149" s="69">
        <v>1448</v>
      </c>
      <c r="D149" s="70">
        <f t="shared" ref="D149:M149" si="103">D9+D14+D28+D39</f>
        <v>507</v>
      </c>
      <c r="E149" s="70">
        <f t="shared" si="103"/>
        <v>526</v>
      </c>
      <c r="F149" s="70">
        <f t="shared" si="103"/>
        <v>60</v>
      </c>
      <c r="G149" s="70">
        <f t="shared" si="103"/>
        <v>312</v>
      </c>
      <c r="H149" s="70">
        <f t="shared" si="103"/>
        <v>72</v>
      </c>
      <c r="I149" s="70">
        <f t="shared" si="103"/>
        <v>117</v>
      </c>
      <c r="J149" s="70">
        <f t="shared" si="103"/>
        <v>37</v>
      </c>
      <c r="K149" s="70">
        <f t="shared" si="103"/>
        <v>0</v>
      </c>
      <c r="L149" s="70">
        <f t="shared" si="103"/>
        <v>30</v>
      </c>
      <c r="M149" s="70">
        <f t="shared" si="103"/>
        <v>0</v>
      </c>
      <c r="N149" s="62">
        <f t="shared" ref="N149:O149" si="104">N9+N14+N28+N39</f>
        <v>4</v>
      </c>
      <c r="O149" s="62">
        <f t="shared" si="104"/>
        <v>28</v>
      </c>
      <c r="P149" s="70">
        <f>P9+P14+P28+P39</f>
        <v>123</v>
      </c>
      <c r="Q149" s="70">
        <f>Q9+Q14+Q28+Q39</f>
        <v>37</v>
      </c>
      <c r="R149" s="70">
        <f>R9+R14+R28+R39</f>
        <v>0</v>
      </c>
      <c r="S149" s="70">
        <f>S9+S14+S28+S39</f>
        <v>55</v>
      </c>
      <c r="T149" s="70">
        <f>T9+T14+T28+T39</f>
        <v>0</v>
      </c>
      <c r="U149" s="62">
        <f t="shared" ref="U149:AQ149" si="105">U9+U14+U28+U39</f>
        <v>5</v>
      </c>
      <c r="V149" s="62">
        <f t="shared" si="105"/>
        <v>28</v>
      </c>
      <c r="W149" s="89">
        <f t="shared" si="105"/>
        <v>75</v>
      </c>
      <c r="X149" s="89">
        <f t="shared" si="105"/>
        <v>37</v>
      </c>
      <c r="Y149" s="89">
        <f t="shared" si="105"/>
        <v>0</v>
      </c>
      <c r="Z149" s="89">
        <f t="shared" si="105"/>
        <v>45</v>
      </c>
      <c r="AA149" s="89">
        <f t="shared" si="105"/>
        <v>24</v>
      </c>
      <c r="AB149" s="62">
        <f t="shared" si="105"/>
        <v>3</v>
      </c>
      <c r="AC149" s="62">
        <f t="shared" si="105"/>
        <v>28</v>
      </c>
      <c r="AD149" s="89">
        <f t="shared" si="105"/>
        <v>95</v>
      </c>
      <c r="AE149" s="89">
        <f t="shared" si="105"/>
        <v>235</v>
      </c>
      <c r="AF149" s="89">
        <f t="shared" si="105"/>
        <v>0</v>
      </c>
      <c r="AG149" s="89">
        <f t="shared" si="105"/>
        <v>28</v>
      </c>
      <c r="AH149" s="89">
        <f t="shared" si="105"/>
        <v>24</v>
      </c>
      <c r="AI149" s="62">
        <f t="shared" si="105"/>
        <v>4</v>
      </c>
      <c r="AJ149" s="62">
        <f t="shared" si="105"/>
        <v>33</v>
      </c>
      <c r="AK149" s="89">
        <f t="shared" si="105"/>
        <v>57</v>
      </c>
      <c r="AL149" s="89">
        <f t="shared" si="105"/>
        <v>180</v>
      </c>
      <c r="AM149" s="89">
        <f t="shared" si="105"/>
        <v>30</v>
      </c>
      <c r="AN149" s="89">
        <f t="shared" si="105"/>
        <v>72</v>
      </c>
      <c r="AO149" s="89">
        <f t="shared" si="105"/>
        <v>24</v>
      </c>
      <c r="AP149" s="62">
        <f t="shared" si="105"/>
        <v>2</v>
      </c>
      <c r="AQ149" s="62">
        <f t="shared" si="105"/>
        <v>31</v>
      </c>
      <c r="AR149" s="89">
        <f t="shared" ref="AR149:AX149" si="106">AR9+AR14+AR28+AR39</f>
        <v>36</v>
      </c>
      <c r="AS149" s="89">
        <f t="shared" si="106"/>
        <v>0</v>
      </c>
      <c r="AT149" s="89">
        <f t="shared" si="106"/>
        <v>30</v>
      </c>
      <c r="AU149" s="89">
        <f t="shared" si="106"/>
        <v>82</v>
      </c>
      <c r="AV149" s="89">
        <f t="shared" si="106"/>
        <v>0</v>
      </c>
      <c r="AW149" s="62">
        <f t="shared" si="106"/>
        <v>2</v>
      </c>
      <c r="AX149" s="62">
        <f t="shared" si="106"/>
        <v>32</v>
      </c>
    </row>
    <row r="150" spans="1:50" x14ac:dyDescent="0.2">
      <c r="A150" s="76"/>
      <c r="B150" s="42"/>
      <c r="C150" s="68"/>
      <c r="D150" s="149"/>
      <c r="E150" s="149"/>
      <c r="F150" s="149"/>
      <c r="G150" s="149"/>
      <c r="H150" s="67" t="s">
        <v>22</v>
      </c>
      <c r="I150" s="174">
        <f>SUM(I149:M149)</f>
        <v>184</v>
      </c>
      <c r="J150" s="175"/>
      <c r="K150" s="175"/>
      <c r="L150" s="175"/>
      <c r="M150" s="176"/>
      <c r="N150" s="22"/>
      <c r="O150" s="21"/>
      <c r="P150" s="171">
        <f>SUM(P149:T149)</f>
        <v>215</v>
      </c>
      <c r="Q150" s="172"/>
      <c r="R150" s="172"/>
      <c r="S150" s="172"/>
      <c r="T150" s="173"/>
      <c r="U150" s="22"/>
      <c r="V150" s="21"/>
      <c r="W150" s="174">
        <f>SUM(W149:AA149)</f>
        <v>181</v>
      </c>
      <c r="X150" s="175"/>
      <c r="Y150" s="175"/>
      <c r="Z150" s="175"/>
      <c r="AA150" s="176"/>
      <c r="AB150" s="22"/>
      <c r="AC150" s="21"/>
      <c r="AD150" s="171">
        <f>SUM(AD149:AH149)</f>
        <v>382</v>
      </c>
      <c r="AE150" s="172"/>
      <c r="AF150" s="172"/>
      <c r="AG150" s="172"/>
      <c r="AH150" s="173"/>
      <c r="AI150" s="22"/>
      <c r="AJ150" s="21"/>
      <c r="AK150" s="174">
        <f>SUM(AK149:AO149)</f>
        <v>363</v>
      </c>
      <c r="AL150" s="175"/>
      <c r="AM150" s="175"/>
      <c r="AN150" s="175"/>
      <c r="AO150" s="176"/>
      <c r="AP150" s="22"/>
      <c r="AQ150" s="21"/>
      <c r="AR150" s="171">
        <f>SUM(AR149:AV149)</f>
        <v>148</v>
      </c>
      <c r="AS150" s="172"/>
      <c r="AT150" s="172"/>
      <c r="AU150" s="172"/>
      <c r="AV150" s="173"/>
      <c r="AW150" s="22"/>
      <c r="AX150" s="106"/>
    </row>
    <row r="151" spans="1:50" x14ac:dyDescent="0.2">
      <c r="A151" s="14"/>
      <c r="B151" s="20"/>
      <c r="C151" s="12"/>
      <c r="D151" s="21"/>
      <c r="E151" s="12"/>
      <c r="F151" s="12"/>
      <c r="G151" s="12"/>
      <c r="H151" s="12"/>
      <c r="I151" s="22"/>
      <c r="J151" s="22"/>
      <c r="K151" s="22"/>
      <c r="L151" s="22"/>
      <c r="M151" s="22"/>
      <c r="N151" s="22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8"/>
      <c r="AR151" s="78" t="s">
        <v>97</v>
      </c>
      <c r="AS151" s="22"/>
      <c r="AT151" s="22"/>
      <c r="AU151" s="22"/>
      <c r="AV151" s="22"/>
      <c r="AW151" s="22"/>
      <c r="AX151" s="23"/>
    </row>
    <row r="152" spans="1:50" ht="13.8" x14ac:dyDescent="0.25">
      <c r="A152" s="26"/>
      <c r="B152" s="20"/>
      <c r="C152" s="12"/>
      <c r="D152" s="21"/>
      <c r="E152" s="28"/>
      <c r="F152" s="28"/>
      <c r="G152" s="28"/>
      <c r="H152" s="28"/>
      <c r="I152" s="73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137" t="s">
        <v>102</v>
      </c>
      <c r="AL152" s="28"/>
      <c r="AM152" s="28"/>
      <c r="AN152" s="28"/>
      <c r="AO152" s="28"/>
      <c r="AP152" s="28"/>
      <c r="AQ152" s="28"/>
      <c r="AR152" s="25"/>
      <c r="AS152" s="6"/>
      <c r="AT152" s="22"/>
      <c r="AU152" s="22"/>
      <c r="AV152" s="22"/>
      <c r="AW152" s="22"/>
      <c r="AX152" s="23"/>
    </row>
    <row r="153" spans="1:50" ht="13.8" x14ac:dyDescent="0.25">
      <c r="A153" s="14" t="s">
        <v>59</v>
      </c>
      <c r="B153" s="138" t="s">
        <v>103</v>
      </c>
      <c r="C153" s="12" t="s">
        <v>58</v>
      </c>
      <c r="D153" s="21"/>
      <c r="E153" s="27"/>
      <c r="F153" s="27"/>
      <c r="G153" s="27"/>
      <c r="H153" s="27"/>
      <c r="I153" s="27"/>
      <c r="J153" s="74"/>
      <c r="K153" s="46"/>
      <c r="L153" s="46"/>
      <c r="M153" s="130"/>
      <c r="N153" s="130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31"/>
      <c r="AD153" s="27"/>
      <c r="AE153" s="27"/>
      <c r="AF153" s="27"/>
      <c r="AG153" s="27"/>
      <c r="AH153" s="28"/>
      <c r="AI153" s="28"/>
      <c r="AJ153" s="28"/>
      <c r="AK153" s="137" t="s">
        <v>156</v>
      </c>
      <c r="AL153" s="28"/>
      <c r="AM153" s="28"/>
      <c r="AN153" s="28"/>
      <c r="AO153" s="79"/>
      <c r="AP153" s="28"/>
      <c r="AQ153" s="28"/>
      <c r="AR153" s="140" t="s">
        <v>172</v>
      </c>
      <c r="AU153" s="22"/>
      <c r="AV153" s="22"/>
      <c r="AW153" s="22"/>
      <c r="AX153" s="23"/>
    </row>
    <row r="154" spans="1:50" ht="55.2" x14ac:dyDescent="0.25">
      <c r="A154" s="24"/>
      <c r="B154" s="161" t="s">
        <v>163</v>
      </c>
      <c r="C154" s="15"/>
      <c r="D154" s="21"/>
      <c r="E154" s="77"/>
      <c r="F154" s="28"/>
      <c r="G154" s="27"/>
      <c r="H154" s="27"/>
      <c r="I154" s="24"/>
      <c r="J154" s="27" t="s">
        <v>48</v>
      </c>
      <c r="K154" s="46"/>
      <c r="L154" s="46"/>
      <c r="M154" s="130"/>
      <c r="N154" s="130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31"/>
      <c r="AD154" s="27"/>
      <c r="AE154" s="27"/>
      <c r="AF154" s="27"/>
      <c r="AG154" s="27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5"/>
      <c r="AS154" s="22"/>
      <c r="AT154" s="22"/>
      <c r="AU154" s="22"/>
      <c r="AV154" s="22"/>
      <c r="AW154" s="22"/>
      <c r="AX154" s="23"/>
    </row>
    <row r="155" spans="1:50" ht="13.2" x14ac:dyDescent="0.25">
      <c r="A155" s="26"/>
      <c r="B155" s="20"/>
      <c r="C155" s="12"/>
      <c r="D155" s="21"/>
      <c r="E155" s="77"/>
      <c r="F155" s="21"/>
      <c r="G155" s="43"/>
      <c r="H155" s="43"/>
      <c r="I155" s="43"/>
      <c r="J155" s="74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3"/>
      <c r="AE155" s="43"/>
      <c r="AF155" s="43"/>
      <c r="AG155" s="43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20"/>
      <c r="AS155" s="20"/>
      <c r="AT155" s="20"/>
      <c r="AU155" s="20"/>
      <c r="AV155" s="20"/>
      <c r="AW155" s="20"/>
      <c r="AX155" s="29"/>
    </row>
    <row r="156" spans="1:50" ht="13.8" thickBot="1" x14ac:dyDescent="0.3">
      <c r="A156" s="18"/>
      <c r="B156" s="117"/>
      <c r="C156" s="30"/>
      <c r="D156" s="99"/>
      <c r="E156" s="72"/>
      <c r="F156" s="72"/>
      <c r="G156" s="72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0"/>
      <c r="AW156" s="30"/>
      <c r="AX156" s="32"/>
    </row>
    <row r="157" spans="1:50" ht="12" thickTop="1" x14ac:dyDescent="0.2">
      <c r="A157" s="24"/>
      <c r="B157" s="128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12"/>
      <c r="P157" s="20"/>
      <c r="Q157" s="12"/>
      <c r="R157" s="21"/>
      <c r="S157" s="21"/>
      <c r="T157" s="12"/>
      <c r="U157" s="12"/>
      <c r="V157" s="1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</row>
    <row r="158" spans="1:50" x14ac:dyDescent="0.2">
      <c r="O158" s="15"/>
      <c r="P158" s="33"/>
      <c r="Q158" s="34"/>
      <c r="R158" s="34"/>
      <c r="S158" s="34"/>
      <c r="T158" s="34"/>
      <c r="U158" s="34"/>
      <c r="V158" s="34"/>
    </row>
    <row r="159" spans="1:50" x14ac:dyDescent="0.2">
      <c r="O159" s="15"/>
      <c r="P159" s="33"/>
      <c r="Q159" s="34"/>
      <c r="R159" s="34"/>
      <c r="S159" s="34"/>
      <c r="T159" s="34"/>
      <c r="U159" s="34"/>
      <c r="V159" s="34"/>
    </row>
    <row r="160" spans="1:50" x14ac:dyDescent="0.2">
      <c r="O160" s="15"/>
      <c r="P160" s="33"/>
      <c r="Q160" s="34"/>
      <c r="R160" s="34"/>
      <c r="S160" s="34"/>
      <c r="T160" s="34"/>
      <c r="U160" s="34"/>
      <c r="V160" s="34"/>
    </row>
  </sheetData>
  <mergeCells count="9">
    <mergeCell ref="AD150:AH150"/>
    <mergeCell ref="AK150:AO150"/>
    <mergeCell ref="AR150:AV150"/>
    <mergeCell ref="C6:H6"/>
    <mergeCell ref="A7:A8"/>
    <mergeCell ref="B7:B8"/>
    <mergeCell ref="I150:M150"/>
    <mergeCell ref="P150:T150"/>
    <mergeCell ref="W150:AA150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51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St.stacjona.X2012 (2)</vt:lpstr>
      <vt:lpstr>St.niestacjona.X2012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2018-07-17T10:23:38Z</cp:lastPrinted>
  <dcterms:created xsi:type="dcterms:W3CDTF">1999-09-27T20:26:25Z</dcterms:created>
  <dcterms:modified xsi:type="dcterms:W3CDTF">2018-07-17T10:25:01Z</dcterms:modified>
</cp:coreProperties>
</file>